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saichia\Desktop\進撃の副研究員\犯罪狀況及其分析\109年犯罪狀況及其分析\6. 數據\整理ed\"/>
    </mc:Choice>
  </mc:AlternateContent>
  <bookViews>
    <workbookView xWindow="0" yWindow="0" windowWidth="28800" windowHeight="12285"/>
  </bookViews>
  <sheets>
    <sheet name="1" sheetId="1" r:id="rId1"/>
    <sheet name="2" sheetId="2" r:id="rId2"/>
    <sheet name="3" sheetId="3" r:id="rId3"/>
  </sheets>
  <definedNames>
    <definedName name="_xlnm.Print_Area" localSheetId="0">'1'!$A$1:$AJ$48</definedName>
    <definedName name="_xlnm.Print_Area" localSheetId="1">'2'!$A$1:$K$62</definedName>
    <definedName name="_xlnm.Print_Area" localSheetId="2">'3'!$A$1:$L$15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3" l="1"/>
  <c r="G14" i="3"/>
  <c r="K13" i="3"/>
  <c r="G13" i="3"/>
  <c r="K12" i="3"/>
  <c r="G12" i="3"/>
  <c r="K11" i="3"/>
  <c r="G11" i="3"/>
  <c r="K10" i="3"/>
  <c r="G10" i="3"/>
  <c r="K9" i="3"/>
  <c r="G9" i="3"/>
  <c r="K8" i="3"/>
  <c r="G8" i="3"/>
  <c r="K7" i="3"/>
  <c r="G7" i="3"/>
  <c r="K6" i="3"/>
  <c r="G6" i="3"/>
  <c r="K5" i="3"/>
  <c r="G5" i="3"/>
  <c r="U60" i="2" l="1"/>
  <c r="T60" i="2"/>
  <c r="R60" i="2"/>
  <c r="S60" i="2" s="1"/>
  <c r="P60" i="2"/>
  <c r="Q60" i="2" s="1"/>
  <c r="O60" i="2"/>
  <c r="N60" i="2"/>
  <c r="L60" i="2"/>
  <c r="M60" i="2" s="1"/>
  <c r="J60" i="2"/>
  <c r="K60" i="2" s="1"/>
  <c r="I60" i="2"/>
  <c r="H60" i="2"/>
  <c r="F60" i="2"/>
  <c r="G60" i="2" s="1"/>
  <c r="D60" i="2"/>
  <c r="E60" i="2" s="1"/>
  <c r="C60" i="2"/>
  <c r="B60" i="2"/>
  <c r="U59" i="2"/>
  <c r="S59" i="2"/>
  <c r="Q59" i="2"/>
  <c r="O59" i="2"/>
  <c r="M59" i="2"/>
  <c r="K59" i="2"/>
  <c r="I59" i="2"/>
  <c r="G59" i="2"/>
  <c r="E59" i="2"/>
  <c r="C59" i="2"/>
  <c r="U58" i="2"/>
  <c r="S58" i="2"/>
  <c r="Q58" i="2"/>
  <c r="O58" i="2"/>
  <c r="M58" i="2"/>
  <c r="K58" i="2"/>
  <c r="I58" i="2"/>
  <c r="G58" i="2"/>
  <c r="E58" i="2"/>
  <c r="C58" i="2"/>
  <c r="U57" i="2"/>
  <c r="S57" i="2"/>
  <c r="Q57" i="2"/>
  <c r="O57" i="2"/>
  <c r="M57" i="2"/>
  <c r="K57" i="2"/>
  <c r="I57" i="2"/>
  <c r="G57" i="2"/>
  <c r="E57" i="2"/>
  <c r="C57" i="2"/>
  <c r="U56" i="2"/>
  <c r="S56" i="2"/>
  <c r="Q56" i="2"/>
  <c r="O56" i="2"/>
  <c r="M56" i="2"/>
  <c r="K56" i="2"/>
  <c r="I56" i="2"/>
  <c r="G56" i="2"/>
  <c r="E56" i="2"/>
  <c r="C56" i="2"/>
  <c r="U55" i="2"/>
  <c r="S55" i="2"/>
  <c r="Q55" i="2"/>
  <c r="O55" i="2"/>
  <c r="M55" i="2"/>
  <c r="K55" i="2"/>
  <c r="I55" i="2"/>
  <c r="G55" i="2"/>
  <c r="E55" i="2"/>
  <c r="C55" i="2"/>
  <c r="U54" i="2"/>
  <c r="S54" i="2"/>
  <c r="Q54" i="2"/>
  <c r="O54" i="2"/>
  <c r="M54" i="2"/>
  <c r="K54" i="2"/>
  <c r="I54" i="2"/>
  <c r="G54" i="2"/>
  <c r="E54" i="2"/>
  <c r="C54" i="2"/>
  <c r="U53" i="2"/>
  <c r="S53" i="2"/>
  <c r="Q53" i="2"/>
  <c r="O53" i="2"/>
  <c r="M53" i="2"/>
  <c r="K53" i="2"/>
  <c r="I53" i="2"/>
  <c r="G53" i="2"/>
  <c r="E53" i="2"/>
  <c r="C53" i="2"/>
  <c r="U52" i="2"/>
  <c r="S52" i="2"/>
  <c r="Q52" i="2"/>
  <c r="O52" i="2"/>
  <c r="M52" i="2"/>
  <c r="K52" i="2"/>
  <c r="I52" i="2"/>
  <c r="G52" i="2"/>
  <c r="E52" i="2"/>
  <c r="C52" i="2"/>
  <c r="U51" i="2"/>
  <c r="S51" i="2"/>
  <c r="Q51" i="2"/>
  <c r="O51" i="2"/>
  <c r="M51" i="2"/>
  <c r="K51" i="2"/>
  <c r="I51" i="2"/>
  <c r="G51" i="2"/>
  <c r="E51" i="2"/>
  <c r="C51" i="2"/>
  <c r="U50" i="2"/>
  <c r="S50" i="2"/>
  <c r="Q50" i="2"/>
  <c r="O50" i="2"/>
  <c r="M50" i="2"/>
  <c r="K50" i="2"/>
  <c r="I50" i="2"/>
  <c r="G50" i="2"/>
  <c r="E50" i="2"/>
  <c r="C50" i="2"/>
  <c r="U49" i="2"/>
  <c r="S49" i="2"/>
  <c r="Q49" i="2"/>
  <c r="O49" i="2"/>
  <c r="M49" i="2"/>
  <c r="K49" i="2"/>
  <c r="I49" i="2"/>
  <c r="G49" i="2"/>
  <c r="E49" i="2"/>
  <c r="C49" i="2"/>
  <c r="U48" i="2"/>
  <c r="S48" i="2"/>
  <c r="Q48" i="2"/>
  <c r="O48" i="2"/>
  <c r="M48" i="2"/>
  <c r="K48" i="2"/>
  <c r="I48" i="2"/>
  <c r="G48" i="2"/>
  <c r="E48" i="2"/>
  <c r="C48" i="2"/>
  <c r="U47" i="2"/>
  <c r="S47" i="2"/>
  <c r="Q47" i="2"/>
  <c r="O47" i="2"/>
  <c r="M47" i="2"/>
  <c r="K47" i="2"/>
  <c r="I47" i="2"/>
  <c r="G47" i="2"/>
  <c r="E47" i="2"/>
  <c r="C47" i="2"/>
  <c r="U46" i="2"/>
  <c r="S46" i="2"/>
  <c r="Q46" i="2"/>
  <c r="O46" i="2"/>
  <c r="M46" i="2"/>
  <c r="K46" i="2"/>
  <c r="I46" i="2"/>
  <c r="G46" i="2"/>
  <c r="E46" i="2"/>
  <c r="C46" i="2"/>
  <c r="U45" i="2"/>
  <c r="S45" i="2"/>
  <c r="Q45" i="2"/>
  <c r="O45" i="2"/>
  <c r="M45" i="2"/>
  <c r="K45" i="2"/>
  <c r="I45" i="2"/>
  <c r="G45" i="2"/>
  <c r="E45" i="2"/>
  <c r="C45" i="2"/>
  <c r="U44" i="2"/>
  <c r="S44" i="2"/>
  <c r="Q44" i="2"/>
  <c r="O44" i="2"/>
  <c r="M44" i="2"/>
  <c r="K44" i="2"/>
  <c r="I44" i="2"/>
  <c r="G44" i="2"/>
  <c r="E44" i="2"/>
  <c r="C44" i="2"/>
  <c r="U43" i="2"/>
  <c r="S43" i="2"/>
  <c r="Q43" i="2"/>
  <c r="O43" i="2"/>
  <c r="M43" i="2"/>
  <c r="K43" i="2"/>
  <c r="I43" i="2"/>
  <c r="G43" i="2"/>
  <c r="E43" i="2"/>
  <c r="C43" i="2"/>
  <c r="U42" i="2"/>
  <c r="S42" i="2"/>
  <c r="Q42" i="2"/>
  <c r="O42" i="2"/>
  <c r="M42" i="2"/>
  <c r="K42" i="2"/>
  <c r="I42" i="2"/>
  <c r="G42" i="2"/>
  <c r="E42" i="2"/>
  <c r="C42" i="2"/>
  <c r="U41" i="2"/>
  <c r="S41" i="2"/>
  <c r="Q41" i="2"/>
  <c r="O41" i="2"/>
  <c r="M41" i="2"/>
  <c r="K41" i="2"/>
  <c r="I41" i="2"/>
  <c r="G41" i="2"/>
  <c r="E41" i="2"/>
  <c r="C41" i="2"/>
  <c r="U40" i="2"/>
  <c r="S40" i="2"/>
  <c r="Q40" i="2"/>
  <c r="O40" i="2"/>
  <c r="M40" i="2"/>
  <c r="K40" i="2"/>
  <c r="I40" i="2"/>
  <c r="G40" i="2"/>
  <c r="E40" i="2"/>
  <c r="C40" i="2"/>
  <c r="U39" i="2"/>
  <c r="S39" i="2"/>
  <c r="Q39" i="2"/>
  <c r="O39" i="2"/>
  <c r="M39" i="2"/>
  <c r="K39" i="2"/>
  <c r="I39" i="2"/>
  <c r="G39" i="2"/>
  <c r="E39" i="2"/>
  <c r="C39" i="2"/>
  <c r="U38" i="2"/>
  <c r="S38" i="2"/>
  <c r="Q38" i="2"/>
  <c r="O38" i="2"/>
  <c r="M38" i="2"/>
  <c r="K38" i="2"/>
  <c r="I38" i="2"/>
  <c r="G38" i="2"/>
  <c r="E38" i="2"/>
  <c r="C38" i="2"/>
  <c r="U37" i="2"/>
  <c r="S37" i="2"/>
  <c r="Q37" i="2"/>
  <c r="O37" i="2"/>
  <c r="M37" i="2"/>
  <c r="K37" i="2"/>
  <c r="I37" i="2"/>
  <c r="G37" i="2"/>
  <c r="E37" i="2"/>
  <c r="C37" i="2"/>
  <c r="U36" i="2"/>
  <c r="S36" i="2"/>
  <c r="Q36" i="2"/>
  <c r="O36" i="2"/>
  <c r="M36" i="2"/>
  <c r="K36" i="2"/>
  <c r="I36" i="2"/>
  <c r="G36" i="2"/>
  <c r="E36" i="2"/>
  <c r="C36" i="2"/>
  <c r="U35" i="2"/>
  <c r="S35" i="2"/>
  <c r="Q35" i="2"/>
  <c r="O35" i="2"/>
  <c r="M35" i="2"/>
  <c r="K35" i="2"/>
  <c r="I35" i="2"/>
  <c r="G35" i="2"/>
  <c r="E35" i="2"/>
  <c r="C35" i="2"/>
  <c r="U34" i="2"/>
  <c r="S34" i="2"/>
  <c r="Q34" i="2"/>
  <c r="O34" i="2"/>
  <c r="M34" i="2"/>
  <c r="K34" i="2"/>
  <c r="I34" i="2"/>
  <c r="G34" i="2"/>
  <c r="E34" i="2"/>
  <c r="C34" i="2"/>
  <c r="U33" i="2"/>
  <c r="S33" i="2"/>
  <c r="Q33" i="2"/>
  <c r="O33" i="2"/>
  <c r="M33" i="2"/>
  <c r="K33" i="2"/>
  <c r="I33" i="2"/>
  <c r="G33" i="2"/>
  <c r="E33" i="2"/>
  <c r="C33" i="2"/>
  <c r="U32" i="2"/>
  <c r="S32" i="2"/>
  <c r="Q32" i="2"/>
  <c r="O32" i="2"/>
  <c r="M32" i="2"/>
  <c r="K32" i="2"/>
  <c r="I32" i="2"/>
  <c r="G32" i="2"/>
  <c r="E32" i="2"/>
  <c r="C32" i="2"/>
  <c r="U31" i="2"/>
  <c r="S31" i="2"/>
  <c r="Q31" i="2"/>
  <c r="O31" i="2"/>
  <c r="M31" i="2"/>
  <c r="K31" i="2"/>
  <c r="I31" i="2"/>
  <c r="G31" i="2"/>
  <c r="E31" i="2"/>
  <c r="C31" i="2"/>
  <c r="U30" i="2"/>
  <c r="S30" i="2"/>
  <c r="Q30" i="2"/>
  <c r="O30" i="2"/>
  <c r="M30" i="2"/>
  <c r="K30" i="2"/>
  <c r="I30" i="2"/>
  <c r="G30" i="2"/>
  <c r="E30" i="2"/>
  <c r="C30" i="2"/>
  <c r="U29" i="2"/>
  <c r="S29" i="2"/>
  <c r="Q29" i="2"/>
  <c r="O29" i="2"/>
  <c r="M29" i="2"/>
  <c r="K29" i="2"/>
  <c r="I29" i="2"/>
  <c r="G29" i="2"/>
  <c r="E29" i="2"/>
  <c r="C29" i="2"/>
  <c r="U28" i="2"/>
  <c r="S28" i="2"/>
  <c r="Q28" i="2"/>
  <c r="O28" i="2"/>
  <c r="M28" i="2"/>
  <c r="K28" i="2"/>
  <c r="I28" i="2"/>
  <c r="G28" i="2"/>
  <c r="E28" i="2"/>
  <c r="C28" i="2"/>
  <c r="U27" i="2"/>
  <c r="S27" i="2"/>
  <c r="Q27" i="2"/>
  <c r="O27" i="2"/>
  <c r="M27" i="2"/>
  <c r="K27" i="2"/>
  <c r="I27" i="2"/>
  <c r="G27" i="2"/>
  <c r="E27" i="2"/>
  <c r="C27" i="2"/>
  <c r="U26" i="2"/>
  <c r="S26" i="2"/>
  <c r="Q26" i="2"/>
  <c r="O26" i="2"/>
  <c r="M26" i="2"/>
  <c r="K26" i="2"/>
  <c r="I26" i="2"/>
  <c r="G26" i="2"/>
  <c r="E26" i="2"/>
  <c r="C26" i="2"/>
  <c r="U25" i="2"/>
  <c r="S25" i="2"/>
  <c r="Q25" i="2"/>
  <c r="O25" i="2"/>
  <c r="M25" i="2"/>
  <c r="K25" i="2"/>
  <c r="I25" i="2"/>
  <c r="G25" i="2"/>
  <c r="E25" i="2"/>
  <c r="C25" i="2"/>
  <c r="U24" i="2"/>
  <c r="S24" i="2"/>
  <c r="Q24" i="2"/>
  <c r="O24" i="2"/>
  <c r="M24" i="2"/>
  <c r="K24" i="2"/>
  <c r="I24" i="2"/>
  <c r="G24" i="2"/>
  <c r="E24" i="2"/>
  <c r="C24" i="2"/>
  <c r="U23" i="2"/>
  <c r="S23" i="2"/>
  <c r="Q23" i="2"/>
  <c r="O23" i="2"/>
  <c r="M23" i="2"/>
  <c r="K23" i="2"/>
  <c r="I23" i="2"/>
  <c r="G23" i="2"/>
  <c r="E23" i="2"/>
  <c r="C23" i="2"/>
  <c r="U22" i="2"/>
  <c r="S22" i="2"/>
  <c r="Q22" i="2"/>
  <c r="O22" i="2"/>
  <c r="M22" i="2"/>
  <c r="K22" i="2"/>
  <c r="I22" i="2"/>
  <c r="G22" i="2"/>
  <c r="E22" i="2"/>
  <c r="C22" i="2"/>
  <c r="U21" i="2"/>
  <c r="S21" i="2"/>
  <c r="Q21" i="2"/>
  <c r="O21" i="2"/>
  <c r="M21" i="2"/>
  <c r="K21" i="2"/>
  <c r="I21" i="2"/>
  <c r="G21" i="2"/>
  <c r="E21" i="2"/>
  <c r="C21" i="2"/>
  <c r="U20" i="2"/>
  <c r="S20" i="2"/>
  <c r="Q20" i="2"/>
  <c r="O20" i="2"/>
  <c r="M20" i="2"/>
  <c r="K20" i="2"/>
  <c r="I20" i="2"/>
  <c r="G20" i="2"/>
  <c r="E20" i="2"/>
  <c r="C20" i="2"/>
  <c r="U19" i="2"/>
  <c r="S19" i="2"/>
  <c r="Q19" i="2"/>
  <c r="O19" i="2"/>
  <c r="M19" i="2"/>
  <c r="K19" i="2"/>
  <c r="I19" i="2"/>
  <c r="G19" i="2"/>
  <c r="E19" i="2"/>
  <c r="C19" i="2"/>
  <c r="U18" i="2"/>
  <c r="S18" i="2"/>
  <c r="Q18" i="2"/>
  <c r="O18" i="2"/>
  <c r="M18" i="2"/>
  <c r="K18" i="2"/>
  <c r="I18" i="2"/>
  <c r="G18" i="2"/>
  <c r="E18" i="2"/>
  <c r="C18" i="2"/>
  <c r="U17" i="2"/>
  <c r="S17" i="2"/>
  <c r="Q17" i="2"/>
  <c r="O17" i="2"/>
  <c r="M17" i="2"/>
  <c r="K17" i="2"/>
  <c r="I17" i="2"/>
  <c r="G17" i="2"/>
  <c r="E17" i="2"/>
  <c r="C17" i="2"/>
  <c r="U16" i="2"/>
  <c r="S16" i="2"/>
  <c r="Q16" i="2"/>
  <c r="O16" i="2"/>
  <c r="M16" i="2"/>
  <c r="K16" i="2"/>
  <c r="I16" i="2"/>
  <c r="G16" i="2"/>
  <c r="E16" i="2"/>
  <c r="C16" i="2"/>
  <c r="U15" i="2"/>
  <c r="S15" i="2"/>
  <c r="Q15" i="2"/>
  <c r="O15" i="2"/>
  <c r="M15" i="2"/>
  <c r="K15" i="2"/>
  <c r="I15" i="2"/>
  <c r="G15" i="2"/>
  <c r="E15" i="2"/>
  <c r="C15" i="2"/>
  <c r="U14" i="2"/>
  <c r="S14" i="2"/>
  <c r="Q14" i="2"/>
  <c r="O14" i="2"/>
  <c r="M14" i="2"/>
  <c r="K14" i="2"/>
  <c r="I14" i="2"/>
  <c r="G14" i="2"/>
  <c r="E14" i="2"/>
  <c r="C14" i="2"/>
  <c r="U13" i="2"/>
  <c r="S13" i="2"/>
  <c r="Q13" i="2"/>
  <c r="O13" i="2"/>
  <c r="M13" i="2"/>
  <c r="K13" i="2"/>
  <c r="I13" i="2"/>
  <c r="G13" i="2"/>
  <c r="E13" i="2"/>
  <c r="C13" i="2"/>
  <c r="U12" i="2"/>
  <c r="S12" i="2"/>
  <c r="Q12" i="2"/>
  <c r="O12" i="2"/>
  <c r="M12" i="2"/>
  <c r="K12" i="2"/>
  <c r="I12" i="2"/>
  <c r="G12" i="2"/>
  <c r="E12" i="2"/>
  <c r="C12" i="2"/>
  <c r="U11" i="2"/>
  <c r="S11" i="2"/>
  <c r="Q11" i="2"/>
  <c r="O11" i="2"/>
  <c r="M11" i="2"/>
  <c r="K11" i="2"/>
  <c r="I11" i="2"/>
  <c r="G11" i="2"/>
  <c r="E11" i="2"/>
  <c r="C11" i="2"/>
  <c r="U10" i="2"/>
  <c r="S10" i="2"/>
  <c r="Q10" i="2"/>
  <c r="O10" i="2"/>
  <c r="M10" i="2"/>
  <c r="K10" i="2"/>
  <c r="I10" i="2"/>
  <c r="G10" i="2"/>
  <c r="E10" i="2"/>
  <c r="C10" i="2"/>
  <c r="U9" i="2"/>
  <c r="S9" i="2"/>
  <c r="Q9" i="2"/>
  <c r="O9" i="2"/>
  <c r="M9" i="2"/>
  <c r="K9" i="2"/>
  <c r="I9" i="2"/>
  <c r="G9" i="2"/>
  <c r="E9" i="2"/>
  <c r="C9" i="2"/>
  <c r="U8" i="2"/>
  <c r="S8" i="2"/>
  <c r="Q8" i="2"/>
  <c r="O8" i="2"/>
  <c r="M8" i="2"/>
  <c r="K8" i="2"/>
  <c r="I8" i="2"/>
  <c r="G8" i="2"/>
  <c r="E8" i="2"/>
  <c r="C8" i="2"/>
  <c r="U7" i="2"/>
  <c r="S7" i="2"/>
  <c r="Q7" i="2"/>
  <c r="O7" i="2"/>
  <c r="M7" i="2"/>
  <c r="K7" i="2"/>
  <c r="I7" i="2"/>
  <c r="G7" i="2"/>
  <c r="E7" i="2"/>
  <c r="C7" i="2"/>
  <c r="U6" i="2"/>
  <c r="S6" i="2"/>
  <c r="Q6" i="2"/>
  <c r="O6" i="2"/>
  <c r="M6" i="2"/>
  <c r="K6" i="2"/>
  <c r="I6" i="2"/>
  <c r="G6" i="2"/>
  <c r="E6" i="2"/>
  <c r="C6" i="2"/>
  <c r="U5" i="2"/>
  <c r="S5" i="2"/>
  <c r="Q5" i="2"/>
  <c r="O5" i="2"/>
  <c r="M5" i="2"/>
  <c r="K5" i="2"/>
  <c r="I5" i="2"/>
  <c r="G5" i="2"/>
  <c r="E5" i="2"/>
  <c r="C5" i="2"/>
  <c r="AI44" i="1"/>
  <c r="AH44" i="1"/>
  <c r="AG44" i="1"/>
  <c r="AJ44" i="1" s="1"/>
  <c r="AF44" i="1"/>
  <c r="AE44" i="1"/>
  <c r="AD44" i="1"/>
  <c r="AB44" i="1"/>
  <c r="AA44" i="1"/>
  <c r="Z44" i="1"/>
  <c r="AC44" i="1" s="1"/>
  <c r="Y44" i="1"/>
  <c r="X44" i="1"/>
  <c r="W44" i="1"/>
  <c r="U44" i="1"/>
  <c r="T44" i="1"/>
  <c r="S44" i="1"/>
  <c r="V44" i="1" s="1"/>
  <c r="R44" i="1"/>
  <c r="Q44" i="1"/>
  <c r="P44" i="1"/>
  <c r="N44" i="1"/>
  <c r="M44" i="1"/>
  <c r="L44" i="1"/>
  <c r="K44" i="1"/>
  <c r="J44" i="1"/>
  <c r="I44" i="1"/>
  <c r="O44" i="1" s="1"/>
  <c r="G44" i="1"/>
  <c r="F44" i="1"/>
  <c r="E44" i="1"/>
  <c r="D44" i="1"/>
  <c r="C44" i="1"/>
  <c r="B44" i="1"/>
  <c r="H44" i="1" s="1"/>
  <c r="AC43" i="1"/>
  <c r="V43" i="1"/>
  <c r="O43" i="1"/>
  <c r="AJ42" i="1"/>
  <c r="AC42" i="1"/>
  <c r="V42" i="1"/>
  <c r="O42" i="1"/>
  <c r="AJ41" i="1"/>
  <c r="AJ40" i="1"/>
  <c r="AJ39" i="1"/>
  <c r="AJ38" i="1"/>
  <c r="AJ37" i="1"/>
  <c r="AC37" i="1"/>
  <c r="V37" i="1"/>
  <c r="O37" i="1"/>
  <c r="H37" i="1"/>
  <c r="AJ36" i="1"/>
  <c r="AJ35" i="1"/>
  <c r="AC35" i="1"/>
  <c r="V35" i="1"/>
  <c r="O35" i="1"/>
  <c r="H35" i="1"/>
  <c r="AJ34" i="1"/>
  <c r="AC34" i="1"/>
  <c r="V34" i="1"/>
  <c r="O34" i="1"/>
  <c r="H34" i="1"/>
  <c r="AJ33" i="1"/>
  <c r="AC33" i="1"/>
  <c r="V33" i="1"/>
  <c r="O33" i="1"/>
  <c r="H33" i="1"/>
  <c r="AJ32" i="1"/>
  <c r="AJ31" i="1"/>
  <c r="AJ30" i="1"/>
  <c r="AJ29" i="1"/>
  <c r="AC29" i="1"/>
  <c r="V29" i="1"/>
  <c r="O29" i="1"/>
  <c r="H29" i="1"/>
  <c r="AJ28" i="1"/>
  <c r="AC28" i="1"/>
  <c r="V28" i="1"/>
  <c r="O28" i="1"/>
  <c r="H28" i="1"/>
  <c r="AJ27" i="1"/>
  <c r="AJ26" i="1"/>
  <c r="AC26" i="1"/>
  <c r="V26" i="1"/>
  <c r="O26" i="1"/>
  <c r="H26" i="1"/>
  <c r="AJ25" i="1"/>
  <c r="AC25" i="1"/>
  <c r="V25" i="1"/>
  <c r="O25" i="1"/>
  <c r="H25" i="1"/>
  <c r="AJ24" i="1"/>
  <c r="AC24" i="1"/>
  <c r="V24" i="1"/>
  <c r="O24" i="1"/>
  <c r="H24" i="1"/>
  <c r="AJ23" i="1"/>
  <c r="AC23" i="1"/>
  <c r="V23" i="1"/>
  <c r="O23" i="1"/>
  <c r="H23" i="1"/>
  <c r="AJ22" i="1"/>
  <c r="AJ21" i="1"/>
  <c r="AJ20" i="1"/>
  <c r="AC20" i="1"/>
  <c r="V20" i="1"/>
  <c r="O20" i="1"/>
  <c r="H20" i="1"/>
  <c r="AJ19" i="1"/>
  <c r="AC19" i="1"/>
  <c r="V19" i="1"/>
  <c r="O19" i="1"/>
  <c r="H19" i="1"/>
  <c r="AJ18" i="1"/>
  <c r="AJ17" i="1"/>
  <c r="AC17" i="1"/>
  <c r="V17" i="1"/>
  <c r="O17" i="1"/>
  <c r="H17" i="1"/>
  <c r="AJ16" i="1"/>
  <c r="AJ15" i="1"/>
  <c r="AC15" i="1"/>
  <c r="V15" i="1"/>
  <c r="O15" i="1"/>
  <c r="H15" i="1"/>
  <c r="AJ14" i="1"/>
  <c r="AJ13" i="1"/>
  <c r="AJ12" i="1"/>
  <c r="AJ11" i="1"/>
  <c r="AC11" i="1"/>
  <c r="V11" i="1"/>
  <c r="O11" i="1"/>
  <c r="H11" i="1"/>
  <c r="AJ10" i="1"/>
  <c r="AC10" i="1"/>
  <c r="V10" i="1"/>
  <c r="O10" i="1"/>
  <c r="H10" i="1"/>
  <c r="AJ9" i="1"/>
  <c r="AJ8" i="1"/>
  <c r="AC8" i="1"/>
  <c r="V8" i="1"/>
  <c r="O8" i="1"/>
  <c r="H8" i="1"/>
  <c r="AJ7" i="1"/>
  <c r="AC7" i="1"/>
  <c r="V7" i="1"/>
  <c r="O7" i="1"/>
  <c r="H7" i="1"/>
  <c r="AJ6" i="1"/>
  <c r="AC6" i="1"/>
  <c r="V6" i="1"/>
  <c r="O6" i="1"/>
  <c r="H6" i="1"/>
  <c r="AJ5" i="1"/>
  <c r="AC5" i="1"/>
  <c r="V5" i="1"/>
</calcChain>
</file>

<file path=xl/sharedStrings.xml><?xml version="1.0" encoding="utf-8"?>
<sst xmlns="http://schemas.openxmlformats.org/spreadsheetml/2006/main" count="223" uniqueCount="175">
  <si>
    <r>
      <t>105</t>
    </r>
    <r>
      <rPr>
        <sz val="12"/>
        <rFont val="細明體"/>
        <family val="3"/>
        <charset val="136"/>
      </rPr>
      <t>年</t>
    </r>
    <phoneticPr fontId="9" type="noConversion"/>
  </si>
  <si>
    <r>
      <t>106</t>
    </r>
    <r>
      <rPr>
        <sz val="12"/>
        <rFont val="細明體"/>
        <family val="3"/>
        <charset val="136"/>
      </rPr>
      <t>年</t>
    </r>
    <phoneticPr fontId="9" type="noConversion"/>
  </si>
  <si>
    <r>
      <t>107年</t>
    </r>
    <r>
      <rPr>
        <sz val="12"/>
        <rFont val="細明體"/>
        <family val="3"/>
        <charset val="136"/>
      </rPr>
      <t/>
    </r>
  </si>
  <si>
    <r>
      <t>108年</t>
    </r>
    <r>
      <rPr>
        <sz val="12"/>
        <rFont val="細明體"/>
        <family val="3"/>
        <charset val="136"/>
      </rPr>
      <t/>
    </r>
  </si>
  <si>
    <r>
      <t>109年</t>
    </r>
    <r>
      <rPr>
        <sz val="12"/>
        <rFont val="細明體"/>
        <family val="3"/>
        <charset val="136"/>
      </rPr>
      <t/>
    </r>
  </si>
  <si>
    <t>偵結人數</t>
    <phoneticPr fontId="9" type="noConversion"/>
  </si>
  <si>
    <t>起訴人數</t>
    <phoneticPr fontId="6" type="noConversion"/>
  </si>
  <si>
    <t>起訴率</t>
    <phoneticPr fontId="9" type="noConversion"/>
  </si>
  <si>
    <t>起訴率</t>
    <phoneticPr fontId="9" type="noConversion"/>
  </si>
  <si>
    <t>偵結人數</t>
    <phoneticPr fontId="9" type="noConversion"/>
  </si>
  <si>
    <t>起訴人數</t>
    <phoneticPr fontId="6" type="noConversion"/>
  </si>
  <si>
    <t>起訴率</t>
    <phoneticPr fontId="9" type="noConversion"/>
  </si>
  <si>
    <t>偵結人數</t>
    <phoneticPr fontId="9" type="noConversion"/>
  </si>
  <si>
    <t>起訴率</t>
    <phoneticPr fontId="9" type="noConversion"/>
  </si>
  <si>
    <t>總計</t>
    <phoneticPr fontId="9" type="noConversion"/>
  </si>
  <si>
    <r>
      <rPr>
        <sz val="12"/>
        <rFont val="新細明體"/>
        <family val="1"/>
        <charset val="136"/>
      </rPr>
      <t>男</t>
    </r>
    <phoneticPr fontId="6" type="noConversion"/>
  </si>
  <si>
    <r>
      <rPr>
        <sz val="12"/>
        <rFont val="新細明體"/>
        <family val="1"/>
        <charset val="136"/>
      </rPr>
      <t>女</t>
    </r>
    <phoneticPr fontId="6" type="noConversion"/>
  </si>
  <si>
    <t>合計</t>
    <phoneticPr fontId="9" type="noConversion"/>
  </si>
  <si>
    <r>
      <rPr>
        <sz val="12"/>
        <rFont val="新細明體"/>
        <family val="1"/>
        <charset val="136"/>
      </rPr>
      <t>男</t>
    </r>
    <phoneticPr fontId="6" type="noConversion"/>
  </si>
  <si>
    <r>
      <rPr>
        <sz val="12"/>
        <rFont val="新細明體"/>
        <family val="1"/>
        <charset val="136"/>
      </rPr>
      <t>女</t>
    </r>
    <phoneticPr fontId="6" type="noConversion"/>
  </si>
  <si>
    <t>%</t>
    <phoneticPr fontId="9" type="noConversion"/>
  </si>
  <si>
    <t>總計</t>
    <phoneticPr fontId="9" type="noConversion"/>
  </si>
  <si>
    <r>
      <rPr>
        <sz val="12"/>
        <rFont val="新細明體"/>
        <family val="1"/>
        <charset val="136"/>
      </rPr>
      <t>女</t>
    </r>
    <phoneticPr fontId="6" type="noConversion"/>
  </si>
  <si>
    <t>%</t>
    <phoneticPr fontId="9" type="noConversion"/>
  </si>
  <si>
    <t>總計</t>
    <phoneticPr fontId="9" type="noConversion"/>
  </si>
  <si>
    <r>
      <rPr>
        <sz val="12"/>
        <rFont val="新細明體"/>
        <family val="1"/>
        <charset val="136"/>
      </rPr>
      <t>男</t>
    </r>
    <phoneticPr fontId="6" type="noConversion"/>
  </si>
  <si>
    <t>總計</t>
    <phoneticPr fontId="9" type="noConversion"/>
  </si>
  <si>
    <r>
      <rPr>
        <sz val="12"/>
        <rFont val="新細明體"/>
        <family val="1"/>
        <charset val="136"/>
      </rPr>
      <t>男</t>
    </r>
    <phoneticPr fontId="6" type="noConversion"/>
  </si>
  <si>
    <r>
      <rPr>
        <sz val="12"/>
        <rFont val="新細明體"/>
        <family val="1"/>
        <charset val="136"/>
      </rPr>
      <t>女</t>
    </r>
    <phoneticPr fontId="6" type="noConversion"/>
  </si>
  <si>
    <r>
      <rPr>
        <sz val="12"/>
        <rFont val="新細明體"/>
        <family val="1"/>
        <charset val="136"/>
      </rPr>
      <t>總計</t>
    </r>
  </si>
  <si>
    <t>漁業法</t>
  </si>
  <si>
    <t>保險法</t>
  </si>
  <si>
    <t>區域計畫法</t>
  </si>
  <si>
    <r>
      <rPr>
        <sz val="12"/>
        <rFont val="新細明體"/>
        <family val="1"/>
        <charset val="136"/>
      </rPr>
      <t>槍砲彈藥刀械管制條例</t>
    </r>
  </si>
  <si>
    <t>期貨交易法</t>
  </si>
  <si>
    <t>懲治走私條例</t>
  </si>
  <si>
    <r>
      <rPr>
        <sz val="12"/>
        <rFont val="新細明體"/>
        <family val="1"/>
        <charset val="136"/>
      </rPr>
      <t>森林法</t>
    </r>
  </si>
  <si>
    <r>
      <rPr>
        <sz val="12"/>
        <rFont val="新細明體"/>
        <family val="1"/>
        <charset val="136"/>
      </rPr>
      <t>組織犯罪防制條例</t>
    </r>
  </si>
  <si>
    <t>-</t>
    <phoneticPr fontId="13" type="noConversion"/>
  </si>
  <si>
    <r>
      <rPr>
        <sz val="12"/>
        <rFont val="新細明體"/>
        <family val="1"/>
        <charset val="136"/>
      </rPr>
      <t>毒品危害防制條例</t>
    </r>
  </si>
  <si>
    <t>水污染防治法</t>
  </si>
  <si>
    <r>
      <rPr>
        <sz val="12"/>
        <rFont val="新細明體"/>
        <family val="1"/>
        <charset val="136"/>
      </rPr>
      <t>貪污治罪條例</t>
    </r>
  </si>
  <si>
    <t>空氣污染防制法</t>
  </si>
  <si>
    <r>
      <rPr>
        <sz val="12"/>
        <rFont val="新細明體"/>
        <family val="1"/>
        <charset val="136"/>
      </rPr>
      <t>家庭暴力防治法</t>
    </r>
  </si>
  <si>
    <t>建築法</t>
  </si>
  <si>
    <t>洗錢防制法</t>
  </si>
  <si>
    <r>
      <rPr>
        <sz val="12"/>
        <rFont val="新細明體"/>
        <family val="1"/>
        <charset val="136"/>
      </rPr>
      <t>兒童及少年性剝削防制條例</t>
    </r>
  </si>
  <si>
    <r>
      <rPr>
        <sz val="12"/>
        <rFont val="新細明體"/>
        <family val="1"/>
        <charset val="136"/>
      </rPr>
      <t>廢棄物清理法</t>
    </r>
  </si>
  <si>
    <t>公司法</t>
  </si>
  <si>
    <t>野生動物保育法</t>
  </si>
  <si>
    <t>銀行法</t>
  </si>
  <si>
    <t>證券交易法</t>
  </si>
  <si>
    <r>
      <rPr>
        <sz val="12"/>
        <rFont val="新細明體"/>
        <family val="1"/>
        <charset val="136"/>
      </rPr>
      <t>食品安全衛生管理法</t>
    </r>
  </si>
  <si>
    <t>國家安全法</t>
  </si>
  <si>
    <t>就業服務法</t>
  </si>
  <si>
    <r>
      <rPr>
        <sz val="12"/>
        <rFont val="新細明體"/>
        <family val="1"/>
        <charset val="136"/>
      </rPr>
      <t>商標法</t>
    </r>
  </si>
  <si>
    <r>
      <rPr>
        <sz val="12"/>
        <rFont val="新細明體"/>
        <family val="1"/>
        <charset val="136"/>
      </rPr>
      <t>藥事法</t>
    </r>
  </si>
  <si>
    <r>
      <rPr>
        <sz val="11"/>
        <rFont val="新細明體"/>
        <family val="1"/>
        <charset val="136"/>
      </rPr>
      <t>臺灣地區與大陸地區人民關係條例</t>
    </r>
  </si>
  <si>
    <t>醫師法</t>
  </si>
  <si>
    <t>水土保持法</t>
  </si>
  <si>
    <t>菸酒管理法</t>
  </si>
  <si>
    <r>
      <rPr>
        <sz val="12"/>
        <rFont val="新細明體"/>
        <family val="1"/>
        <charset val="136"/>
      </rPr>
      <t>政府採購法</t>
    </r>
  </si>
  <si>
    <t>職業安全衛生法</t>
  </si>
  <si>
    <r>
      <rPr>
        <sz val="12"/>
        <rFont val="新細明體"/>
        <family val="1"/>
        <charset val="136"/>
      </rPr>
      <t>妨害兵役治罪條例</t>
    </r>
  </si>
  <si>
    <t>-</t>
    <phoneticPr fontId="13" type="noConversion"/>
  </si>
  <si>
    <r>
      <rPr>
        <sz val="12"/>
        <rFont val="新細明體"/>
        <family val="1"/>
        <charset val="136"/>
      </rPr>
      <t>個人資料保護法</t>
    </r>
  </si>
  <si>
    <r>
      <rPr>
        <sz val="12"/>
        <rFont val="新細明體"/>
        <family val="1"/>
        <charset val="136"/>
      </rPr>
      <t>公職人員選舉罷免法</t>
    </r>
  </si>
  <si>
    <r>
      <rPr>
        <sz val="12"/>
        <rFont val="新細明體"/>
        <family val="1"/>
        <charset val="136"/>
      </rPr>
      <t>著作權法</t>
    </r>
  </si>
  <si>
    <r>
      <rPr>
        <sz val="12"/>
        <rFont val="新細明體"/>
        <family val="1"/>
        <charset val="136"/>
      </rPr>
      <t>稅捐稽徵法</t>
    </r>
  </si>
  <si>
    <t>農會法</t>
  </si>
  <si>
    <r>
      <rPr>
        <sz val="12"/>
        <rFont val="新細明體"/>
        <family val="1"/>
        <charset val="136"/>
      </rPr>
      <t>其他</t>
    </r>
  </si>
  <si>
    <t>資料來源：法務部統計處。</t>
    <phoneticPr fontId="9" type="noConversion"/>
  </si>
  <si>
    <r>
      <rPr>
        <sz val="10"/>
        <rFont val="新細明體"/>
        <family val="1"/>
        <charset val="136"/>
      </rPr>
      <t>說　　明：</t>
    </r>
    <r>
      <rPr>
        <sz val="10"/>
        <rFont val="Times New Roman"/>
        <family val="1"/>
      </rPr>
      <t xml:space="preserve">1. </t>
    </r>
    <r>
      <rPr>
        <sz val="10"/>
        <rFont val="新細明體"/>
        <family val="1"/>
        <charset val="136"/>
      </rPr>
      <t>起訴包括通常程序提起公訴及聲請簡易判決處刑。</t>
    </r>
    <phoneticPr fontId="13" type="noConversion"/>
  </si>
  <si>
    <r>
      <rPr>
        <sz val="10"/>
        <rFont val="新細明體"/>
        <family val="1"/>
        <charset val="136"/>
      </rPr>
      <t>　　　　　</t>
    </r>
    <r>
      <rPr>
        <sz val="10"/>
        <rFont val="Times New Roman"/>
        <family val="1"/>
      </rPr>
      <t xml:space="preserve">2. </t>
    </r>
    <r>
      <rPr>
        <sz val="10"/>
        <rFont val="新細明體"/>
        <family val="1"/>
        <charset val="136"/>
      </rPr>
      <t>起訴比率</t>
    </r>
    <r>
      <rPr>
        <sz val="10"/>
        <rFont val="Times New Roman"/>
        <family val="1"/>
      </rPr>
      <t>=</t>
    </r>
    <r>
      <rPr>
        <sz val="10"/>
        <rFont val="新細明體"/>
        <family val="1"/>
        <charset val="136"/>
      </rPr>
      <t>起訴人數合計</t>
    </r>
    <r>
      <rPr>
        <sz val="10"/>
        <rFont val="Times New Roman"/>
        <family val="1"/>
      </rPr>
      <t>/</t>
    </r>
    <r>
      <rPr>
        <sz val="10"/>
        <rFont val="新細明體"/>
        <family val="1"/>
        <charset val="136"/>
      </rPr>
      <t>偵結人數總計</t>
    </r>
    <r>
      <rPr>
        <sz val="10"/>
        <rFont val="Times New Roman"/>
        <family val="1"/>
      </rPr>
      <t>×100</t>
    </r>
    <r>
      <rPr>
        <sz val="10"/>
        <rFont val="新細明體"/>
        <family val="1"/>
        <charset val="136"/>
      </rPr>
      <t>。</t>
    </r>
    <phoneticPr fontId="6" type="noConversion"/>
  </si>
  <si>
    <r>
      <rPr>
        <sz val="10"/>
        <rFont val="新細明體"/>
        <family val="1"/>
        <charset val="136"/>
      </rPr>
      <t>　　　　　</t>
    </r>
    <r>
      <rPr>
        <sz val="10"/>
        <rFont val="Times New Roman"/>
        <family val="1"/>
      </rPr>
      <t xml:space="preserve">3. </t>
    </r>
    <r>
      <rPr>
        <sz val="10"/>
        <rFont val="新細明體"/>
        <family val="1"/>
        <charset val="136"/>
      </rPr>
      <t>兒童及少年性交易防制條例自</t>
    </r>
    <r>
      <rPr>
        <sz val="10"/>
        <rFont val="Times New Roman"/>
        <family val="1"/>
      </rPr>
      <t>106</t>
    </r>
    <r>
      <rPr>
        <sz val="10"/>
        <rFont val="新細明體"/>
        <family val="1"/>
        <charset val="136"/>
      </rPr>
      <t>年</t>
    </r>
    <r>
      <rPr>
        <sz val="10"/>
        <rFont val="Times New Roman"/>
        <family val="1"/>
      </rPr>
      <t>1</t>
    </r>
    <r>
      <rPr>
        <sz val="10"/>
        <rFont val="新細明體"/>
        <family val="1"/>
        <charset val="136"/>
      </rPr>
      <t>月</t>
    </r>
    <r>
      <rPr>
        <sz val="10"/>
        <rFont val="Times New Roman"/>
        <family val="1"/>
      </rPr>
      <t>1</t>
    </r>
    <r>
      <rPr>
        <sz val="10"/>
        <rFont val="新細明體"/>
        <family val="1"/>
        <charset val="136"/>
      </rPr>
      <t>日起名稱修正為兒童及少年性剝削防制條例。</t>
    </r>
    <phoneticPr fontId="6" type="noConversion"/>
  </si>
  <si>
    <r>
      <t>100</t>
    </r>
    <r>
      <rPr>
        <sz val="12"/>
        <rFont val="新細明體"/>
        <family val="1"/>
        <charset val="136"/>
      </rPr>
      <t>年</t>
    </r>
    <phoneticPr fontId="6" type="noConversion"/>
  </si>
  <si>
    <r>
      <t>101年</t>
    </r>
    <r>
      <rPr>
        <sz val="12"/>
        <rFont val="新細明體"/>
        <family val="1"/>
        <charset val="136"/>
      </rPr>
      <t/>
    </r>
  </si>
  <si>
    <r>
      <t>102年</t>
    </r>
    <r>
      <rPr>
        <sz val="12"/>
        <rFont val="新細明體"/>
        <family val="1"/>
        <charset val="136"/>
      </rPr>
      <t/>
    </r>
  </si>
  <si>
    <r>
      <t>103年</t>
    </r>
    <r>
      <rPr>
        <sz val="12"/>
        <rFont val="新細明體"/>
        <family val="1"/>
        <charset val="136"/>
      </rPr>
      <t/>
    </r>
  </si>
  <si>
    <r>
      <t>104年</t>
    </r>
    <r>
      <rPr>
        <sz val="12"/>
        <rFont val="新細明體"/>
        <family val="1"/>
        <charset val="136"/>
      </rPr>
      <t/>
    </r>
  </si>
  <si>
    <r>
      <t>105年</t>
    </r>
    <r>
      <rPr>
        <sz val="12"/>
        <rFont val="新細明體"/>
        <family val="1"/>
        <charset val="136"/>
      </rPr>
      <t/>
    </r>
  </si>
  <si>
    <r>
      <t>106年</t>
    </r>
    <r>
      <rPr>
        <sz val="12"/>
        <rFont val="新細明體"/>
        <family val="1"/>
        <charset val="136"/>
      </rPr>
      <t/>
    </r>
  </si>
  <si>
    <r>
      <t>107年</t>
    </r>
    <r>
      <rPr>
        <sz val="12"/>
        <rFont val="新細明體"/>
        <family val="1"/>
        <charset val="136"/>
      </rPr>
      <t/>
    </r>
  </si>
  <si>
    <r>
      <t>108年</t>
    </r>
    <r>
      <rPr>
        <sz val="12"/>
        <rFont val="新細明體"/>
        <family val="1"/>
        <charset val="136"/>
      </rPr>
      <t/>
    </r>
  </si>
  <si>
    <r>
      <t>109年</t>
    </r>
    <r>
      <rPr>
        <sz val="12"/>
        <rFont val="新細明體"/>
        <family val="1"/>
        <charset val="136"/>
      </rPr>
      <t/>
    </r>
  </si>
  <si>
    <r>
      <rPr>
        <sz val="12"/>
        <rFont val="新細明體"/>
        <family val="1"/>
        <charset val="136"/>
      </rPr>
      <t>人</t>
    </r>
    <phoneticPr fontId="6" type="noConversion"/>
  </si>
  <si>
    <r>
      <rPr>
        <sz val="12"/>
        <rFont val="新細明體"/>
        <family val="1"/>
        <charset val="136"/>
      </rPr>
      <t>％</t>
    </r>
    <phoneticPr fontId="6" type="noConversion"/>
  </si>
  <si>
    <r>
      <rPr>
        <sz val="12"/>
        <rFont val="新細明體"/>
        <family val="1"/>
        <charset val="136"/>
      </rPr>
      <t>人</t>
    </r>
    <phoneticPr fontId="6" type="noConversion"/>
  </si>
  <si>
    <r>
      <rPr>
        <sz val="12"/>
        <rFont val="新細明體"/>
        <family val="1"/>
        <charset val="136"/>
      </rPr>
      <t>％</t>
    </r>
    <phoneticPr fontId="6" type="noConversion"/>
  </si>
  <si>
    <r>
      <rPr>
        <sz val="12"/>
        <rFont val="新細明體"/>
        <family val="1"/>
        <charset val="136"/>
      </rPr>
      <t>人</t>
    </r>
    <phoneticPr fontId="6" type="noConversion"/>
  </si>
  <si>
    <r>
      <rPr>
        <sz val="12"/>
        <rFont val="新細明體"/>
        <family val="1"/>
        <charset val="136"/>
      </rPr>
      <t>％</t>
    </r>
    <phoneticPr fontId="6" type="noConversion"/>
  </si>
  <si>
    <r>
      <rPr>
        <sz val="12"/>
        <rFont val="新細明體"/>
        <family val="1"/>
        <charset val="136"/>
      </rPr>
      <t>人</t>
    </r>
    <phoneticPr fontId="6" type="noConversion"/>
  </si>
  <si>
    <r>
      <rPr>
        <sz val="12"/>
        <rFont val="新細明體"/>
        <family val="1"/>
        <charset val="136"/>
      </rPr>
      <t>人</t>
    </r>
    <phoneticPr fontId="6" type="noConversion"/>
  </si>
  <si>
    <r>
      <rPr>
        <sz val="12"/>
        <rFont val="新細明體"/>
        <family val="1"/>
        <charset val="136"/>
      </rPr>
      <t>％</t>
    </r>
    <phoneticPr fontId="6" type="noConversion"/>
  </si>
  <si>
    <r>
      <rPr>
        <sz val="12"/>
        <rFont val="新細明體"/>
        <family val="1"/>
        <charset val="136"/>
      </rPr>
      <t>％</t>
    </r>
    <phoneticPr fontId="6" type="noConversion"/>
  </si>
  <si>
    <r>
      <rPr>
        <sz val="12"/>
        <rFont val="新細明體"/>
        <family val="1"/>
        <charset val="136"/>
      </rPr>
      <t>人</t>
    </r>
    <phoneticPr fontId="6" type="noConversion"/>
  </si>
  <si>
    <t>總計</t>
    <phoneticPr fontId="13" type="noConversion"/>
  </si>
  <si>
    <t>公共危險罪</t>
  </si>
  <si>
    <t>毒品危害防制條例</t>
  </si>
  <si>
    <t>竊盜罪</t>
    <phoneticPr fontId="9" type="noConversion"/>
  </si>
  <si>
    <t>詐欺罪</t>
    <phoneticPr fontId="9" type="noConversion"/>
  </si>
  <si>
    <t>傷害罪</t>
    <phoneticPr fontId="9" type="noConversion"/>
  </si>
  <si>
    <t>賭博罪</t>
    <phoneticPr fontId="9" type="noConversion"/>
  </si>
  <si>
    <t>妨害自由罪</t>
  </si>
  <si>
    <t>偽造文書印文罪</t>
  </si>
  <si>
    <t>侵占罪</t>
    <phoneticPr fontId="9" type="noConversion"/>
  </si>
  <si>
    <t>毀棄損壞罪</t>
  </si>
  <si>
    <t>妨害性自主及
妨害風化罪</t>
    <phoneticPr fontId="9" type="noConversion"/>
  </si>
  <si>
    <t>妨害名譽及信用罪</t>
  </si>
  <si>
    <t>妨害公務罪</t>
  </si>
  <si>
    <t>家庭暴力防治法</t>
  </si>
  <si>
    <t>槍砲彈藥刀械管制條例</t>
  </si>
  <si>
    <t>過失致死</t>
  </si>
  <si>
    <t>藥事法</t>
  </si>
  <si>
    <t>著作權法、商標法、專利法</t>
    <phoneticPr fontId="9" type="noConversion"/>
  </si>
  <si>
    <t>恐嚇取財得利罪</t>
  </si>
  <si>
    <t>強制性交罪</t>
    <phoneticPr fontId="9" type="noConversion"/>
  </si>
  <si>
    <t>搶奪強盜及海盜罪</t>
    <phoneticPr fontId="9" type="noConversion"/>
  </si>
  <si>
    <t>廢棄物清理法</t>
  </si>
  <si>
    <t>背信及重利罪</t>
  </si>
  <si>
    <t>兒童及少年性剝削防制條例</t>
    <phoneticPr fontId="9" type="noConversion"/>
  </si>
  <si>
    <t>偽造有價證券罪</t>
  </si>
  <si>
    <t>妨害投票罪</t>
  </si>
  <si>
    <t>殺人罪</t>
    <phoneticPr fontId="9" type="noConversion"/>
  </si>
  <si>
    <t>貪污治罪條例</t>
  </si>
  <si>
    <t>誣告罪</t>
  </si>
  <si>
    <t>偽證罪</t>
  </si>
  <si>
    <t>贓物罪</t>
    <phoneticPr fontId="9" type="noConversion"/>
  </si>
  <si>
    <t>森林法</t>
  </si>
  <si>
    <t>公職人員選舉罷免法</t>
  </si>
  <si>
    <t>重傷罪</t>
    <phoneticPr fontId="9" type="noConversion"/>
  </si>
  <si>
    <t>妨害兵役治罪條例</t>
  </si>
  <si>
    <t>妨害秘密罪</t>
  </si>
  <si>
    <t>政府採購法</t>
  </si>
  <si>
    <t>藏匿人犯罪</t>
  </si>
  <si>
    <t>個人資料保護法</t>
  </si>
  <si>
    <t>妨害婚姻及家庭罪</t>
  </si>
  <si>
    <t>臺灣地區與大陸地區人民關係條例</t>
  </si>
  <si>
    <t>組織犯罪防制條例</t>
  </si>
  <si>
    <t>妨害秩序罪</t>
  </si>
  <si>
    <t>稅捐稽徵法</t>
  </si>
  <si>
    <t>瀆職罪</t>
    <phoneticPr fontId="9" type="noConversion"/>
  </si>
  <si>
    <t>擄人勒贖罪</t>
  </si>
  <si>
    <t>其他</t>
    <phoneticPr fontId="13" type="noConversion"/>
  </si>
  <si>
    <r>
      <rPr>
        <sz val="10"/>
        <rFont val="新細明體"/>
        <family val="1"/>
        <charset val="136"/>
      </rPr>
      <t>資料來源：法務部統計處。</t>
    </r>
    <phoneticPr fontId="6" type="noConversion"/>
  </si>
  <si>
    <r>
      <rPr>
        <sz val="10"/>
        <rFont val="新細明體"/>
        <family val="1"/>
        <charset val="136"/>
      </rPr>
      <t>說　　明：本表總計人數不含法人；傷害罪不含重傷害；妨害性自主及妨害風化罪不含強制性交；殺人罪不含過失致死。</t>
    </r>
    <phoneticPr fontId="6" type="noConversion"/>
  </si>
  <si>
    <t>單位：人</t>
    <phoneticPr fontId="5" type="noConversion"/>
  </si>
  <si>
    <t>嫌疑人</t>
    <phoneticPr fontId="5" type="noConversion"/>
  </si>
  <si>
    <t>地檢署偵查終結</t>
    <phoneticPr fontId="5" type="noConversion"/>
  </si>
  <si>
    <t>起訴率</t>
    <phoneticPr fontId="5" type="noConversion"/>
  </si>
  <si>
    <t>地檢署執行裁判確定</t>
    <rPh sb="0" eb="2">
      <t>ロンコク</t>
    </rPh>
    <rPh sb="3" eb="5">
      <t>キュウケイ</t>
    </rPh>
    <phoneticPr fontId="22"/>
  </si>
  <si>
    <t>定罪率</t>
    <phoneticPr fontId="5" type="noConversion"/>
  </si>
  <si>
    <t>新入監</t>
    <rPh sb="0" eb="2">
      <t>コクセンベンゴシイタク</t>
    </rPh>
    <phoneticPr fontId="22"/>
  </si>
  <si>
    <t>總計</t>
    <phoneticPr fontId="5" type="noConversion"/>
  </si>
  <si>
    <t>起訴</t>
    <phoneticPr fontId="5" type="noConversion"/>
  </si>
  <si>
    <t>緩起訴</t>
    <phoneticPr fontId="5" type="noConversion"/>
  </si>
  <si>
    <t>不起訴</t>
    <phoneticPr fontId="5" type="noConversion"/>
  </si>
  <si>
    <t>總計</t>
    <phoneticPr fontId="5" type="noConversion"/>
  </si>
  <si>
    <t>有罪</t>
    <phoneticPr fontId="5" type="noConversion"/>
  </si>
  <si>
    <t>無罪</t>
    <phoneticPr fontId="5" type="noConversion"/>
  </si>
  <si>
    <r>
      <t>100</t>
    </r>
    <r>
      <rPr>
        <sz val="11"/>
        <rFont val="細明體"/>
        <family val="3"/>
        <charset val="136"/>
      </rPr>
      <t>年</t>
    </r>
    <rPh sb="4294967295" eb="0">
      <t>モト</t>
    </rPh>
    <phoneticPr fontId="22"/>
  </si>
  <si>
    <r>
      <t>101年</t>
    </r>
    <r>
      <rPr>
        <sz val="11"/>
        <rFont val="細明體"/>
        <family val="3"/>
        <charset val="136"/>
      </rPr>
      <t/>
    </r>
    <rPh sb="4294967295" eb="0">
      <t>モト</t>
    </rPh>
    <phoneticPr fontId="22"/>
  </si>
  <si>
    <r>
      <t>102年</t>
    </r>
    <r>
      <rPr>
        <sz val="11"/>
        <rFont val="細明體"/>
        <family val="3"/>
        <charset val="136"/>
      </rPr>
      <t/>
    </r>
    <rPh sb="4294967295" eb="0">
      <t>モト</t>
    </rPh>
    <phoneticPr fontId="22"/>
  </si>
  <si>
    <r>
      <t>103年</t>
    </r>
    <r>
      <rPr>
        <sz val="11"/>
        <rFont val="細明體"/>
        <family val="3"/>
        <charset val="136"/>
      </rPr>
      <t/>
    </r>
    <rPh sb="4294967295" eb="0">
      <t>モト</t>
    </rPh>
    <phoneticPr fontId="22"/>
  </si>
  <si>
    <r>
      <t>104年</t>
    </r>
    <r>
      <rPr>
        <sz val="11"/>
        <rFont val="細明體"/>
        <family val="3"/>
        <charset val="136"/>
      </rPr>
      <t/>
    </r>
    <rPh sb="4294967295" eb="0">
      <t>モト</t>
    </rPh>
    <phoneticPr fontId="22"/>
  </si>
  <si>
    <r>
      <t>105年</t>
    </r>
    <r>
      <rPr>
        <sz val="11"/>
        <rFont val="細明體"/>
        <family val="3"/>
        <charset val="136"/>
      </rPr>
      <t/>
    </r>
    <rPh sb="4294967295" eb="0">
      <t>モト</t>
    </rPh>
    <phoneticPr fontId="22"/>
  </si>
  <si>
    <r>
      <t>106年</t>
    </r>
    <r>
      <rPr>
        <sz val="11"/>
        <rFont val="細明體"/>
        <family val="3"/>
        <charset val="136"/>
      </rPr>
      <t/>
    </r>
    <rPh sb="4294967295" eb="0">
      <t>モト</t>
    </rPh>
    <phoneticPr fontId="22"/>
  </si>
  <si>
    <r>
      <t>107年</t>
    </r>
    <r>
      <rPr>
        <sz val="11"/>
        <rFont val="細明體"/>
        <family val="3"/>
        <charset val="136"/>
      </rPr>
      <t/>
    </r>
    <rPh sb="4294967295" eb="0">
      <t>モト</t>
    </rPh>
    <phoneticPr fontId="22"/>
  </si>
  <si>
    <r>
      <t>108年</t>
    </r>
    <r>
      <rPr>
        <sz val="11"/>
        <rFont val="細明體"/>
        <family val="3"/>
        <charset val="136"/>
      </rPr>
      <t/>
    </r>
    <rPh sb="4294967295" eb="0">
      <t>モト</t>
    </rPh>
    <phoneticPr fontId="22"/>
  </si>
  <si>
    <r>
      <t>109年</t>
    </r>
    <r>
      <rPr>
        <sz val="11"/>
        <rFont val="細明體"/>
        <family val="3"/>
        <charset val="136"/>
      </rPr>
      <t/>
    </r>
    <rPh sb="4294967295" eb="0">
      <t>モト</t>
    </rPh>
    <phoneticPr fontId="22"/>
  </si>
  <si>
    <t>資料來源：
說    明：</t>
    <phoneticPr fontId="5" type="noConversion"/>
  </si>
  <si>
    <r>
      <rPr>
        <sz val="10"/>
        <color theme="1"/>
        <rFont val="細明體"/>
        <family val="3"/>
        <charset val="136"/>
      </rPr>
      <t xml:space="preserve">內政部警政署刑事警察局、法務部統計處。
</t>
    </r>
    <r>
      <rPr>
        <sz val="10"/>
        <color theme="1"/>
        <rFont val="Times New Roman"/>
        <family val="1"/>
      </rPr>
      <t xml:space="preserve">1. </t>
    </r>
    <r>
      <rPr>
        <sz val="10"/>
        <color theme="1"/>
        <rFont val="細明體"/>
        <family val="3"/>
        <charset val="136"/>
      </rPr>
      <t>本表嫌疑人項，資料來源請就「警政統計查詢網」網站，點選「動態查詢」分類的「為民服務案件及其它」後，
　選擇「查獲經濟案件」類的「違反洗錢防制法」項。該項僅統計</t>
    </r>
    <r>
      <rPr>
        <sz val="10"/>
        <color theme="1"/>
        <rFont val="Times New Roman"/>
        <family val="1"/>
      </rPr>
      <t>106</t>
    </r>
    <r>
      <rPr>
        <sz val="10"/>
        <color theme="1"/>
        <rFont val="細明體"/>
        <family val="3"/>
        <charset val="136"/>
      </rPr>
      <t xml:space="preserve">年後數據結果。
</t>
    </r>
    <r>
      <rPr>
        <sz val="10"/>
        <color theme="1"/>
        <rFont val="Times New Roman"/>
        <family val="1"/>
      </rPr>
      <t xml:space="preserve">2. </t>
    </r>
    <r>
      <rPr>
        <sz val="10"/>
        <color theme="1"/>
        <rFont val="細明體"/>
        <family val="3"/>
        <charset val="136"/>
      </rPr>
      <t>起訴率</t>
    </r>
    <r>
      <rPr>
        <sz val="10"/>
        <color theme="1"/>
        <rFont val="Times New Roman"/>
        <family val="1"/>
      </rPr>
      <t xml:space="preserve"> = </t>
    </r>
    <r>
      <rPr>
        <sz val="10"/>
        <color theme="1"/>
        <rFont val="細明體"/>
        <family val="3"/>
        <charset val="136"/>
      </rPr>
      <t>起訴人數</t>
    </r>
    <r>
      <rPr>
        <sz val="10"/>
        <color theme="1"/>
        <rFont val="Times New Roman"/>
        <family val="1"/>
      </rPr>
      <t xml:space="preserve"> / </t>
    </r>
    <r>
      <rPr>
        <sz val="10"/>
        <color theme="1"/>
        <rFont val="細明體"/>
        <family val="3"/>
        <charset val="136"/>
      </rPr>
      <t>偵結總人數</t>
    </r>
    <r>
      <rPr>
        <sz val="10"/>
        <color theme="1"/>
        <rFont val="Times New Roman"/>
        <family val="1"/>
      </rPr>
      <t>*100</t>
    </r>
    <r>
      <rPr>
        <sz val="10"/>
        <color theme="1"/>
        <rFont val="細明體"/>
        <family val="3"/>
        <charset val="136"/>
      </rPr>
      <t xml:space="preserve">。
</t>
    </r>
    <r>
      <rPr>
        <sz val="10"/>
        <color theme="1"/>
        <rFont val="Times New Roman"/>
        <family val="1"/>
      </rPr>
      <t xml:space="preserve">3. </t>
    </r>
    <r>
      <rPr>
        <sz val="10"/>
        <color theme="1"/>
        <rFont val="細明體"/>
        <family val="3"/>
        <charset val="136"/>
      </rPr>
      <t>定罪率</t>
    </r>
    <r>
      <rPr>
        <sz val="10"/>
        <color theme="1"/>
        <rFont val="Times New Roman"/>
        <family val="1"/>
      </rPr>
      <t xml:space="preserve"> = </t>
    </r>
    <r>
      <rPr>
        <sz val="10"/>
        <color theme="1"/>
        <rFont val="細明體"/>
        <family val="3"/>
        <charset val="136"/>
      </rPr>
      <t>有罪人數</t>
    </r>
    <r>
      <rPr>
        <sz val="10"/>
        <color theme="1"/>
        <rFont val="Times New Roman"/>
        <family val="1"/>
      </rPr>
      <t xml:space="preserve"> / </t>
    </r>
    <r>
      <rPr>
        <sz val="10"/>
        <color theme="1"/>
        <rFont val="細明體"/>
        <family val="3"/>
        <charset val="136"/>
      </rPr>
      <t>（有罪人數</t>
    </r>
    <r>
      <rPr>
        <sz val="10"/>
        <color theme="1"/>
        <rFont val="Times New Roman"/>
        <family val="1"/>
      </rPr>
      <t>+</t>
    </r>
    <r>
      <rPr>
        <sz val="10"/>
        <color theme="1"/>
        <rFont val="細明體"/>
        <family val="3"/>
        <charset val="136"/>
      </rPr>
      <t>無罪人數）</t>
    </r>
    <r>
      <rPr>
        <sz val="10"/>
        <color theme="1"/>
        <rFont val="Times New Roman"/>
        <family val="1"/>
      </rPr>
      <t>*100</t>
    </r>
    <r>
      <rPr>
        <sz val="10"/>
        <color theme="1"/>
        <rFont val="細明體"/>
        <family val="3"/>
        <charset val="136"/>
      </rPr>
      <t>。</t>
    </r>
    <phoneticPr fontId="5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</si>
  <si>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1   </t>
    </r>
    <r>
      <rPr>
        <sz val="15"/>
        <rFont val="新細明體"/>
        <family val="1"/>
        <charset val="136"/>
      </rPr>
      <t>近</t>
    </r>
    <r>
      <rPr>
        <sz val="15"/>
        <rFont val="Times New Roman"/>
        <family val="1"/>
      </rPr>
      <t>5</t>
    </r>
    <r>
      <rPr>
        <sz val="15"/>
        <rFont val="新細明體"/>
        <family val="1"/>
        <charset val="136"/>
      </rPr>
      <t>年地方檢察署偵結起訴特別刑法犯罪人數主要罪名</t>
    </r>
    <phoneticPr fontId="6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</si>
  <si>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2   </t>
    </r>
    <r>
      <rPr>
        <sz val="15"/>
        <rFont val="新細明體"/>
        <family val="1"/>
        <charset val="136"/>
      </rPr>
      <t>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年地方檢察署執行裁判確定有罪主要罪名</t>
    </r>
    <phoneticPr fontId="6" type="noConversion"/>
  </si>
  <si>
    <r>
      <rPr>
        <sz val="15"/>
        <color theme="1"/>
        <rFont val="新細明體"/>
        <family val="1"/>
        <charset val="136"/>
      </rPr>
      <t>表</t>
    </r>
    <r>
      <rPr>
        <sz val="15"/>
        <color theme="1"/>
        <rFont val="Times New Roman"/>
        <family val="1"/>
      </rPr>
      <t>3</t>
    </r>
    <r>
      <rPr>
        <sz val="15"/>
        <color theme="1"/>
        <rFont val="新細明體"/>
        <family val="1"/>
        <charset val="136"/>
      </rPr>
      <t>　近</t>
    </r>
    <r>
      <rPr>
        <sz val="15"/>
        <color theme="1"/>
        <rFont val="Times New Roman"/>
        <family val="1"/>
      </rPr>
      <t>10</t>
    </r>
    <r>
      <rPr>
        <sz val="15"/>
        <color theme="1"/>
        <rFont val="新細明體"/>
        <family val="1"/>
        <charset val="136"/>
      </rPr>
      <t>年洗錢犯罪之多階段處理情形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</si>
</sst>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76" formatCode="0.00_);[Red]\(0.00\)"/>
    <numFmt numFmtId="177" formatCode="_(* #,##0_);_(* \(#,##0\);_(* &quot;-&quot;_);_(@_)"/>
    <numFmt numFmtId="178" formatCode="\(0\)"/>
    <numFmt numFmtId="179" formatCode="_-* #,##0_-;\-* #,##0_-;_-* &quot;-&quot;??_-;_-@_-"/>
  </numFmts>
  <fonts count="25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5"/>
      <name val="Times New Roman"/>
      <family val="1"/>
    </font>
    <font>
      <sz val="15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新細明體"/>
      <family val="3"/>
      <charset val="136"/>
      <scheme val="minor"/>
    </font>
    <font>
      <sz val="11"/>
      <name val="Times New Roman"/>
      <family val="1"/>
    </font>
    <font>
      <i/>
      <sz val="11"/>
      <name val="Times New Roman"/>
      <family val="1"/>
    </font>
    <font>
      <i/>
      <sz val="12"/>
      <name val="Times New Roman"/>
      <family val="1"/>
    </font>
    <font>
      <sz val="9"/>
      <name val="新細明體"/>
      <family val="1"/>
      <charset val="136"/>
      <scheme val="minor"/>
    </font>
    <font>
      <sz val="11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5"/>
      <name val="細明體"/>
      <family val="3"/>
      <charset val="136"/>
    </font>
    <font>
      <sz val="15"/>
      <color theme="1"/>
      <name val="Times New Roman"/>
      <family val="1"/>
    </font>
    <font>
      <sz val="15"/>
      <color theme="1"/>
      <name val="新細明體"/>
      <family val="1"/>
      <charset val="136"/>
    </font>
    <font>
      <sz val="12"/>
      <color theme="1"/>
      <name val="Times New Roman"/>
      <family val="1"/>
    </font>
    <font>
      <sz val="10"/>
      <color theme="1"/>
      <name val="細明體"/>
      <family val="3"/>
      <charset val="136"/>
    </font>
    <font>
      <sz val="6"/>
      <name val="ＭＳ Ｐゴシック"/>
      <family val="3"/>
      <charset val="128"/>
    </font>
    <font>
      <sz val="11"/>
      <name val="細明體"/>
      <family val="3"/>
      <charset val="136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" fillId="0" borderId="0"/>
    <xf numFmtId="0" fontId="7" fillId="0" borderId="0"/>
    <xf numFmtId="0" fontId="7" fillId="0" borderId="0"/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/>
    <xf numFmtId="0" fontId="7" fillId="0" borderId="1" xfId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2" xfId="1" applyFont="1" applyBorder="1" applyAlignment="1">
      <alignment horizontal="distributed" vertical="center" wrapText="1" justifyLastLine="1"/>
    </xf>
    <xf numFmtId="0" fontId="2" fillId="0" borderId="2" xfId="1" applyFont="1" applyBorder="1" applyAlignment="1">
      <alignment horizontal="distributed" vertical="center" justifyLastLine="1"/>
    </xf>
    <xf numFmtId="0" fontId="8" fillId="0" borderId="2" xfId="1" applyFont="1" applyBorder="1" applyAlignment="1">
      <alignment horizontal="distributed" vertical="center" justifyLastLine="1"/>
    </xf>
    <xf numFmtId="0" fontId="7" fillId="0" borderId="0" xfId="1" applyFont="1" applyBorder="1" applyAlignment="1">
      <alignment horizontal="distributed" vertical="center"/>
    </xf>
    <xf numFmtId="0" fontId="8" fillId="0" borderId="3" xfId="1" applyFont="1" applyBorder="1" applyAlignment="1">
      <alignment horizontal="distributed" vertical="center" wrapText="1" justifyLastLine="1"/>
    </xf>
    <xf numFmtId="0" fontId="7" fillId="0" borderId="3" xfId="1" applyFont="1" applyBorder="1" applyAlignment="1">
      <alignment horizontal="distributed" vertical="center" wrapText="1" justifyLastLine="1"/>
    </xf>
    <xf numFmtId="0" fontId="7" fillId="0" borderId="0" xfId="1" applyFont="1" applyBorder="1" applyAlignment="1">
      <alignment horizontal="distributed" vertical="center" justifyLastLine="1"/>
    </xf>
    <xf numFmtId="41" fontId="10" fillId="0" borderId="0" xfId="1" applyNumberFormat="1" applyFont="1" applyBorder="1" applyAlignment="1">
      <alignment vertical="center"/>
    </xf>
    <xf numFmtId="43" fontId="11" fillId="0" borderId="0" xfId="1" applyNumberFormat="1" applyFont="1" applyBorder="1" applyAlignment="1">
      <alignment vertical="center"/>
    </xf>
    <xf numFmtId="41" fontId="7" fillId="0" borderId="1" xfId="1" applyNumberFormat="1" applyFont="1" applyBorder="1" applyAlignment="1">
      <alignment horizontal="right" vertical="center"/>
    </xf>
    <xf numFmtId="0" fontId="7" fillId="0" borderId="0" xfId="1" applyFont="1" applyBorder="1"/>
    <xf numFmtId="0" fontId="7" fillId="0" borderId="0" xfId="1" applyFont="1" applyFill="1" applyBorder="1" applyAlignment="1">
      <alignment horizontal="distributed" vertical="center"/>
    </xf>
    <xf numFmtId="41" fontId="7" fillId="0" borderId="0" xfId="1" applyNumberFormat="1" applyFont="1" applyFill="1" applyBorder="1" applyAlignment="1">
      <alignment horizontal="right" vertical="center"/>
    </xf>
    <xf numFmtId="43" fontId="12" fillId="0" borderId="0" xfId="1" applyNumberFormat="1" applyFont="1" applyBorder="1" applyAlignment="1">
      <alignment horizontal="right" vertical="center"/>
    </xf>
    <xf numFmtId="41" fontId="7" fillId="0" borderId="0" xfId="1" applyNumberFormat="1" applyFont="1" applyBorder="1" applyAlignment="1">
      <alignment horizontal="right" vertical="center"/>
    </xf>
    <xf numFmtId="0" fontId="7" fillId="0" borderId="0" xfId="1" applyFont="1" applyFill="1" applyBorder="1"/>
    <xf numFmtId="41" fontId="10" fillId="0" borderId="0" xfId="1" applyNumberFormat="1" applyFont="1" applyFill="1" applyBorder="1" applyAlignment="1">
      <alignment vertical="center"/>
    </xf>
    <xf numFmtId="41" fontId="10" fillId="0" borderId="0" xfId="1" quotePrefix="1" applyNumberFormat="1" applyFont="1" applyFill="1" applyBorder="1" applyAlignment="1">
      <alignment horizontal="right" vertical="center"/>
    </xf>
    <xf numFmtId="43" fontId="11" fillId="0" borderId="0" xfId="1" applyNumberFormat="1" applyFont="1" applyFill="1" applyBorder="1" applyAlignment="1">
      <alignment vertical="center"/>
    </xf>
    <xf numFmtId="43" fontId="12" fillId="0" borderId="0" xfId="1" applyNumberFormat="1" applyFont="1" applyFill="1" applyBorder="1" applyAlignment="1">
      <alignment horizontal="right" vertical="center"/>
    </xf>
    <xf numFmtId="0" fontId="0" fillId="0" borderId="0" xfId="0" applyAlignment="1"/>
    <xf numFmtId="0" fontId="7" fillId="0" borderId="0" xfId="1" applyFont="1" applyFill="1" applyBorder="1" applyAlignment="1">
      <alignment horizontal="distributed" vertical="center" wrapText="1"/>
    </xf>
    <xf numFmtId="0" fontId="10" fillId="0" borderId="0" xfId="1" applyFont="1" applyFill="1" applyBorder="1" applyAlignment="1">
      <alignment horizontal="distributed" vertical="center"/>
    </xf>
    <xf numFmtId="41" fontId="10" fillId="0" borderId="0" xfId="1" quotePrefix="1" applyNumberFormat="1" applyFont="1" applyBorder="1" applyAlignment="1">
      <alignment horizontal="right" vertical="center"/>
    </xf>
    <xf numFmtId="0" fontId="0" fillId="0" borderId="0" xfId="0" applyFill="1" applyAlignment="1"/>
    <xf numFmtId="41" fontId="11" fillId="0" borderId="0" xfId="1" applyNumberFormat="1" applyFont="1" applyBorder="1" applyAlignment="1">
      <alignment vertical="center"/>
    </xf>
    <xf numFmtId="41" fontId="12" fillId="0" borderId="0" xfId="1" applyNumberFormat="1" applyFont="1" applyBorder="1" applyAlignment="1">
      <alignment horizontal="right" vertical="center"/>
    </xf>
    <xf numFmtId="0" fontId="7" fillId="0" borderId="3" xfId="1" applyFont="1" applyBorder="1" applyAlignment="1">
      <alignment horizontal="distributed" vertical="center"/>
    </xf>
    <xf numFmtId="41" fontId="10" fillId="0" borderId="3" xfId="1" applyNumberFormat="1" applyFont="1" applyBorder="1" applyAlignment="1">
      <alignment vertical="center"/>
    </xf>
    <xf numFmtId="43" fontId="11" fillId="0" borderId="3" xfId="1" applyNumberFormat="1" applyFont="1" applyBorder="1" applyAlignment="1">
      <alignment vertical="center"/>
    </xf>
    <xf numFmtId="43" fontId="12" fillId="0" borderId="3" xfId="1" applyNumberFormat="1" applyFont="1" applyBorder="1" applyAlignment="1">
      <alignment horizontal="right" vertical="center"/>
    </xf>
    <xf numFmtId="0" fontId="15" fillId="0" borderId="0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0" fontId="16" fillId="0" borderId="0" xfId="3" applyFont="1" applyBorder="1" applyAlignment="1">
      <alignment vertical="center"/>
    </xf>
    <xf numFmtId="0" fontId="16" fillId="0" borderId="0" xfId="1" applyFont="1" applyBorder="1"/>
    <xf numFmtId="0" fontId="3" fillId="0" borderId="3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7" fillId="0" borderId="2" xfId="2" applyFill="1" applyBorder="1" applyAlignment="1">
      <alignment horizontal="center" vertical="center"/>
    </xf>
    <xf numFmtId="0" fontId="7" fillId="0" borderId="2" xfId="2" applyBorder="1" applyAlignment="1">
      <alignment horizontal="center" vertical="center"/>
    </xf>
    <xf numFmtId="41" fontId="7" fillId="0" borderId="2" xfId="1" applyNumberFormat="1" applyFont="1" applyBorder="1" applyAlignment="1">
      <alignment horizontal="center" vertical="center"/>
    </xf>
    <xf numFmtId="176" fontId="7" fillId="0" borderId="2" xfId="1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2" fillId="0" borderId="0" xfId="1" applyBorder="1" applyAlignment="1">
      <alignment horizontal="distributed" vertical="center"/>
    </xf>
    <xf numFmtId="41" fontId="10" fillId="0" borderId="0" xfId="4" applyNumberFormat="1" applyFont="1" applyBorder="1" applyAlignment="1">
      <alignment horizontal="right" vertical="center"/>
    </xf>
    <xf numFmtId="43" fontId="10" fillId="0" borderId="0" xfId="4" applyNumberFormat="1" applyFont="1" applyBorder="1" applyAlignment="1">
      <alignment horizontal="right" vertical="center"/>
    </xf>
    <xf numFmtId="41" fontId="7" fillId="0" borderId="0" xfId="4" applyNumberFormat="1" applyFont="1" applyBorder="1" applyAlignment="1">
      <alignment vertical="center"/>
    </xf>
    <xf numFmtId="0" fontId="8" fillId="0" borderId="0" xfId="1" applyFont="1" applyBorder="1" applyAlignment="1">
      <alignment horizontal="distributed" vertical="center"/>
    </xf>
    <xf numFmtId="0" fontId="8" fillId="0" borderId="0" xfId="1" applyFont="1" applyBorder="1" applyAlignment="1">
      <alignment horizontal="distributed" vertical="center" wrapText="1"/>
    </xf>
    <xf numFmtId="0" fontId="8" fillId="0" borderId="0" xfId="1" applyFont="1" applyFill="1" applyBorder="1" applyAlignment="1">
      <alignment horizontal="distributed" vertical="center"/>
    </xf>
    <xf numFmtId="0" fontId="8" fillId="0" borderId="0" xfId="1" applyFont="1" applyAlignment="1">
      <alignment horizontal="distributed" vertical="center"/>
    </xf>
    <xf numFmtId="0" fontId="8" fillId="0" borderId="3" xfId="1" applyFont="1" applyBorder="1" applyAlignment="1">
      <alignment horizontal="distributed" vertical="center"/>
    </xf>
    <xf numFmtId="41" fontId="10" fillId="0" borderId="3" xfId="4" applyNumberFormat="1" applyFont="1" applyBorder="1" applyAlignment="1">
      <alignment horizontal="right" vertical="center"/>
    </xf>
    <xf numFmtId="43" fontId="10" fillId="0" borderId="3" xfId="4" applyNumberFormat="1" applyFont="1" applyBorder="1" applyAlignment="1">
      <alignment horizontal="right" vertical="center"/>
    </xf>
    <xf numFmtId="0" fontId="16" fillId="0" borderId="0" xfId="1" quotePrefix="1" applyFont="1" applyAlignment="1">
      <alignment horizontal="left" vertical="center"/>
    </xf>
    <xf numFmtId="41" fontId="16" fillId="0" borderId="0" xfId="1" applyNumberFormat="1" applyFont="1" applyAlignment="1">
      <alignment vertical="center"/>
    </xf>
    <xf numFmtId="176" fontId="16" fillId="0" borderId="0" xfId="1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1" xfId="1" applyFont="1" applyBorder="1" applyAlignment="1">
      <alignment vertical="center"/>
    </xf>
    <xf numFmtId="0" fontId="16" fillId="0" borderId="0" xfId="1" quotePrefix="1" applyFont="1" applyAlignment="1">
      <alignment horizontal="left" vertical="top" wrapText="1"/>
    </xf>
    <xf numFmtId="41" fontId="7" fillId="0" borderId="0" xfId="1" applyNumberFormat="1" applyFont="1" applyAlignment="1">
      <alignment vertical="center"/>
    </xf>
    <xf numFmtId="176" fontId="7" fillId="0" borderId="0" xfId="1" applyNumberFormat="1" applyFont="1" applyAlignment="1">
      <alignment vertical="center"/>
    </xf>
    <xf numFmtId="0" fontId="18" fillId="0" borderId="0" xfId="5" applyFont="1" applyBorder="1" applyAlignment="1">
      <alignment horizontal="center" vertical="center"/>
    </xf>
    <xf numFmtId="0" fontId="20" fillId="0" borderId="0" xfId="5" applyFont="1">
      <alignment vertical="center"/>
    </xf>
    <xf numFmtId="0" fontId="20" fillId="0" borderId="0" xfId="5" applyFont="1" applyBorder="1" applyAlignment="1">
      <alignment horizontal="center" vertical="center"/>
    </xf>
    <xf numFmtId="0" fontId="21" fillId="0" borderId="0" xfId="5" applyFont="1" applyBorder="1" applyAlignment="1">
      <alignment horizontal="right" vertical="center"/>
    </xf>
    <xf numFmtId="0" fontId="7" fillId="0" borderId="1" xfId="5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center"/>
    </xf>
    <xf numFmtId="0" fontId="2" fillId="0" borderId="2" xfId="5" applyFont="1" applyBorder="1" applyAlignment="1">
      <alignment horizontal="distributed" vertical="center" wrapText="1" indent="2"/>
    </xf>
    <xf numFmtId="0" fontId="2" fillId="0" borderId="1" xfId="5" applyFont="1" applyBorder="1" applyAlignment="1">
      <alignment horizontal="center" vertical="center" wrapText="1"/>
    </xf>
    <xf numFmtId="0" fontId="2" fillId="0" borderId="2" xfId="5" applyFont="1" applyBorder="1" applyAlignment="1">
      <alignment horizontal="distributed" vertical="center" wrapText="1" indent="1"/>
    </xf>
    <xf numFmtId="0" fontId="7" fillId="0" borderId="0" xfId="5" applyFont="1" applyBorder="1" applyAlignment="1">
      <alignment horizontal="center" vertical="center"/>
    </xf>
    <xf numFmtId="0" fontId="8" fillId="0" borderId="3" xfId="5" applyFont="1" applyBorder="1" applyAlignment="1">
      <alignment horizontal="center" vertical="center"/>
    </xf>
    <xf numFmtId="0" fontId="8" fillId="0" borderId="3" xfId="5" applyFont="1" applyBorder="1" applyAlignment="1">
      <alignment horizontal="center" vertical="center" wrapText="1"/>
    </xf>
    <xf numFmtId="0" fontId="2" fillId="0" borderId="3" xfId="5" applyFont="1" applyBorder="1" applyAlignment="1">
      <alignment horizontal="center" vertical="center" wrapText="1"/>
    </xf>
    <xf numFmtId="0" fontId="2" fillId="0" borderId="3" xfId="5" applyFont="1" applyBorder="1" applyAlignment="1">
      <alignment horizontal="center" vertical="center" wrapText="1"/>
    </xf>
    <xf numFmtId="49" fontId="10" fillId="0" borderId="0" xfId="5" applyNumberFormat="1" applyFont="1" applyBorder="1" applyAlignment="1">
      <alignment horizontal="center" vertical="center"/>
    </xf>
    <xf numFmtId="41" fontId="10" fillId="0" borderId="0" xfId="5" applyNumberFormat="1" applyFont="1" applyBorder="1" applyAlignment="1">
      <alignment horizontal="right" vertical="center"/>
    </xf>
    <xf numFmtId="10" fontId="10" fillId="0" borderId="0" xfId="6" applyNumberFormat="1" applyFont="1" applyBorder="1" applyAlignment="1">
      <alignment horizontal="right" vertical="center"/>
    </xf>
    <xf numFmtId="41" fontId="20" fillId="0" borderId="0" xfId="5" applyNumberFormat="1" applyFont="1">
      <alignment vertical="center"/>
    </xf>
    <xf numFmtId="177" fontId="16" fillId="0" borderId="0" xfId="5" applyNumberFormat="1" applyFont="1" applyBorder="1" applyAlignment="1">
      <alignment horizontal="center" vertical="center"/>
    </xf>
    <xf numFmtId="178" fontId="16" fillId="0" borderId="0" xfId="5" applyNumberFormat="1" applyFont="1" applyBorder="1" applyAlignment="1">
      <alignment horizontal="right" vertical="center"/>
    </xf>
    <xf numFmtId="41" fontId="10" fillId="0" borderId="0" xfId="5" applyNumberFormat="1" applyFont="1" applyFill="1" applyBorder="1" applyAlignment="1">
      <alignment horizontal="right" vertical="center"/>
    </xf>
    <xf numFmtId="177" fontId="16" fillId="0" borderId="0" xfId="5" applyNumberFormat="1" applyFont="1" applyFill="1" applyBorder="1" applyAlignment="1">
      <alignment horizontal="center" vertical="center"/>
    </xf>
    <xf numFmtId="178" fontId="16" fillId="0" borderId="0" xfId="5" applyNumberFormat="1" applyFont="1" applyFill="1" applyBorder="1" applyAlignment="1">
      <alignment horizontal="right" vertical="center"/>
    </xf>
    <xf numFmtId="179" fontId="10" fillId="0" borderId="0" xfId="5" applyNumberFormat="1" applyFont="1" applyBorder="1" applyAlignment="1">
      <alignment horizontal="right" vertical="center"/>
    </xf>
    <xf numFmtId="10" fontId="10" fillId="0" borderId="3" xfId="6" applyNumberFormat="1" applyFont="1" applyBorder="1" applyAlignment="1">
      <alignment horizontal="right" vertical="center"/>
    </xf>
    <xf numFmtId="41" fontId="10" fillId="0" borderId="3" xfId="5" applyNumberFormat="1" applyFont="1" applyFill="1" applyBorder="1" applyAlignment="1">
      <alignment horizontal="right" vertical="center"/>
    </xf>
    <xf numFmtId="0" fontId="21" fillId="0" borderId="1" xfId="5" applyFont="1" applyBorder="1" applyAlignment="1">
      <alignment horizontal="distributed" vertical="top" wrapText="1"/>
    </xf>
    <xf numFmtId="0" fontId="24" fillId="0" borderId="1" xfId="5" applyFont="1" applyBorder="1" applyAlignment="1">
      <alignment horizontal="left" vertical="top" wrapText="1"/>
    </xf>
  </cellXfs>
  <cellStyles count="7">
    <cellStyle name="一般" xfId="0" builtinId="0"/>
    <cellStyle name="一般 2" xfId="5"/>
    <cellStyle name="一般_221" xfId="3"/>
    <cellStyle name="一般_2210" xfId="2"/>
    <cellStyle name="一般_表3-1-01~10" xfId="1"/>
    <cellStyle name="百分比 2" xfId="6"/>
    <cellStyle name="貨幣 3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104775</xdr:rowOff>
    </xdr:from>
    <xdr:to>
      <xdr:col>1</xdr:col>
      <xdr:colOff>0</xdr:colOff>
      <xdr:row>4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2790825" y="75247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1</xdr:col>
      <xdr:colOff>0</xdr:colOff>
      <xdr:row>2</xdr:row>
      <xdr:rowOff>10737</xdr:rowOff>
    </xdr:from>
    <xdr:to>
      <xdr:col>1</xdr:col>
      <xdr:colOff>0</xdr:colOff>
      <xdr:row>2</xdr:row>
      <xdr:rowOff>257366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2790825" y="658437"/>
          <a:ext cx="0" cy="246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1</xdr:col>
      <xdr:colOff>0</xdr:colOff>
      <xdr:row>2</xdr:row>
      <xdr:rowOff>10737</xdr:rowOff>
    </xdr:from>
    <xdr:to>
      <xdr:col>1</xdr:col>
      <xdr:colOff>0</xdr:colOff>
      <xdr:row>2</xdr:row>
      <xdr:rowOff>257366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 bwMode="auto">
        <a:xfrm>
          <a:off x="2790825" y="658437"/>
          <a:ext cx="0" cy="246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1</xdr:col>
      <xdr:colOff>0</xdr:colOff>
      <xdr:row>2</xdr:row>
      <xdr:rowOff>10737</xdr:rowOff>
    </xdr:from>
    <xdr:to>
      <xdr:col>1</xdr:col>
      <xdr:colOff>0</xdr:colOff>
      <xdr:row>2</xdr:row>
      <xdr:rowOff>257366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 bwMode="auto">
        <a:xfrm>
          <a:off x="2790825" y="658437"/>
          <a:ext cx="0" cy="246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1</xdr:col>
      <xdr:colOff>0</xdr:colOff>
      <xdr:row>2</xdr:row>
      <xdr:rowOff>10737</xdr:rowOff>
    </xdr:from>
    <xdr:to>
      <xdr:col>1</xdr:col>
      <xdr:colOff>0</xdr:colOff>
      <xdr:row>2</xdr:row>
      <xdr:rowOff>257366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 bwMode="auto">
        <a:xfrm>
          <a:off x="2790825" y="658437"/>
          <a:ext cx="0" cy="246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1</xdr:col>
      <xdr:colOff>0</xdr:colOff>
      <xdr:row>2</xdr:row>
      <xdr:rowOff>10737</xdr:rowOff>
    </xdr:from>
    <xdr:to>
      <xdr:col>1</xdr:col>
      <xdr:colOff>0</xdr:colOff>
      <xdr:row>2</xdr:row>
      <xdr:rowOff>257366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>
          <a:spLocks noChangeArrowheads="1"/>
        </xdr:cNvSpPr>
      </xdr:nvSpPr>
      <xdr:spPr bwMode="auto">
        <a:xfrm>
          <a:off x="2790825" y="658437"/>
          <a:ext cx="0" cy="246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1</xdr:col>
      <xdr:colOff>0</xdr:colOff>
      <xdr:row>2</xdr:row>
      <xdr:rowOff>10737</xdr:rowOff>
    </xdr:from>
    <xdr:to>
      <xdr:col>1</xdr:col>
      <xdr:colOff>0</xdr:colOff>
      <xdr:row>2</xdr:row>
      <xdr:rowOff>257366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>
          <a:spLocks noChangeArrowheads="1"/>
        </xdr:cNvSpPr>
      </xdr:nvSpPr>
      <xdr:spPr bwMode="auto">
        <a:xfrm>
          <a:off x="2790825" y="658437"/>
          <a:ext cx="0" cy="246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1</xdr:col>
      <xdr:colOff>0</xdr:colOff>
      <xdr:row>2</xdr:row>
      <xdr:rowOff>10737</xdr:rowOff>
    </xdr:from>
    <xdr:to>
      <xdr:col>1</xdr:col>
      <xdr:colOff>0</xdr:colOff>
      <xdr:row>2</xdr:row>
      <xdr:rowOff>257366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>
          <a:spLocks noChangeArrowheads="1"/>
        </xdr:cNvSpPr>
      </xdr:nvSpPr>
      <xdr:spPr bwMode="auto">
        <a:xfrm>
          <a:off x="2790825" y="658437"/>
          <a:ext cx="0" cy="246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1</xdr:col>
      <xdr:colOff>0</xdr:colOff>
      <xdr:row>2</xdr:row>
      <xdr:rowOff>10737</xdr:rowOff>
    </xdr:from>
    <xdr:to>
      <xdr:col>1</xdr:col>
      <xdr:colOff>0</xdr:colOff>
      <xdr:row>2</xdr:row>
      <xdr:rowOff>257366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 txBox="1">
          <a:spLocks noChangeArrowheads="1"/>
        </xdr:cNvSpPr>
      </xdr:nvSpPr>
      <xdr:spPr bwMode="auto">
        <a:xfrm>
          <a:off x="2790825" y="658437"/>
          <a:ext cx="0" cy="246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1</xdr:col>
      <xdr:colOff>0</xdr:colOff>
      <xdr:row>2</xdr:row>
      <xdr:rowOff>10737</xdr:rowOff>
    </xdr:from>
    <xdr:to>
      <xdr:col>1</xdr:col>
      <xdr:colOff>0</xdr:colOff>
      <xdr:row>2</xdr:row>
      <xdr:rowOff>257366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 txBox="1">
          <a:spLocks noChangeArrowheads="1"/>
        </xdr:cNvSpPr>
      </xdr:nvSpPr>
      <xdr:spPr bwMode="auto">
        <a:xfrm>
          <a:off x="2790825" y="658437"/>
          <a:ext cx="0" cy="246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1</xdr:col>
      <xdr:colOff>0</xdr:colOff>
      <xdr:row>2</xdr:row>
      <xdr:rowOff>10737</xdr:rowOff>
    </xdr:from>
    <xdr:to>
      <xdr:col>1</xdr:col>
      <xdr:colOff>0</xdr:colOff>
      <xdr:row>2</xdr:row>
      <xdr:rowOff>257366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 txBox="1">
          <a:spLocks noChangeArrowheads="1"/>
        </xdr:cNvSpPr>
      </xdr:nvSpPr>
      <xdr:spPr bwMode="auto">
        <a:xfrm>
          <a:off x="2790825" y="658437"/>
          <a:ext cx="0" cy="246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1</xdr:col>
      <xdr:colOff>0</xdr:colOff>
      <xdr:row>2</xdr:row>
      <xdr:rowOff>104775</xdr:rowOff>
    </xdr:from>
    <xdr:to>
      <xdr:col>1</xdr:col>
      <xdr:colOff>0</xdr:colOff>
      <xdr:row>4</xdr:row>
      <xdr:rowOff>110950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 txBox="1">
          <a:spLocks noChangeArrowheads="1"/>
        </xdr:cNvSpPr>
      </xdr:nvSpPr>
      <xdr:spPr bwMode="auto">
        <a:xfrm>
          <a:off x="2790825" y="752475"/>
          <a:ext cx="0" cy="48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1</xdr:col>
      <xdr:colOff>0</xdr:colOff>
      <xdr:row>2</xdr:row>
      <xdr:rowOff>10737</xdr:rowOff>
    </xdr:from>
    <xdr:to>
      <xdr:col>1</xdr:col>
      <xdr:colOff>0</xdr:colOff>
      <xdr:row>2</xdr:row>
      <xdr:rowOff>257366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 txBox="1">
          <a:spLocks noChangeArrowheads="1"/>
        </xdr:cNvSpPr>
      </xdr:nvSpPr>
      <xdr:spPr bwMode="auto">
        <a:xfrm>
          <a:off x="2790825" y="658437"/>
          <a:ext cx="0" cy="246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1</xdr:col>
      <xdr:colOff>0</xdr:colOff>
      <xdr:row>2</xdr:row>
      <xdr:rowOff>10737</xdr:rowOff>
    </xdr:from>
    <xdr:to>
      <xdr:col>1</xdr:col>
      <xdr:colOff>0</xdr:colOff>
      <xdr:row>2</xdr:row>
      <xdr:rowOff>257366</xdr:rowOff>
    </xdr:to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 txBox="1">
          <a:spLocks noChangeArrowheads="1"/>
        </xdr:cNvSpPr>
      </xdr:nvSpPr>
      <xdr:spPr bwMode="auto">
        <a:xfrm>
          <a:off x="2790825" y="658437"/>
          <a:ext cx="0" cy="246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1</xdr:col>
      <xdr:colOff>0</xdr:colOff>
      <xdr:row>2</xdr:row>
      <xdr:rowOff>10737</xdr:rowOff>
    </xdr:from>
    <xdr:to>
      <xdr:col>1</xdr:col>
      <xdr:colOff>0</xdr:colOff>
      <xdr:row>2</xdr:row>
      <xdr:rowOff>257366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 txBox="1">
          <a:spLocks noChangeArrowheads="1"/>
        </xdr:cNvSpPr>
      </xdr:nvSpPr>
      <xdr:spPr bwMode="auto">
        <a:xfrm>
          <a:off x="2790825" y="658437"/>
          <a:ext cx="0" cy="246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1</xdr:col>
      <xdr:colOff>0</xdr:colOff>
      <xdr:row>2</xdr:row>
      <xdr:rowOff>10737</xdr:rowOff>
    </xdr:from>
    <xdr:to>
      <xdr:col>1</xdr:col>
      <xdr:colOff>0</xdr:colOff>
      <xdr:row>2</xdr:row>
      <xdr:rowOff>257366</xdr:rowOff>
    </xdr:to>
    <xdr:sp macro="" textlink="">
      <xdr:nvSpPr>
        <xdr:cNvPr id="17" name="Text Box 5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 txBox="1">
          <a:spLocks noChangeArrowheads="1"/>
        </xdr:cNvSpPr>
      </xdr:nvSpPr>
      <xdr:spPr bwMode="auto">
        <a:xfrm>
          <a:off x="2790825" y="658437"/>
          <a:ext cx="0" cy="246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1</xdr:col>
      <xdr:colOff>0</xdr:colOff>
      <xdr:row>2</xdr:row>
      <xdr:rowOff>10737</xdr:rowOff>
    </xdr:from>
    <xdr:to>
      <xdr:col>1</xdr:col>
      <xdr:colOff>0</xdr:colOff>
      <xdr:row>2</xdr:row>
      <xdr:rowOff>257366</xdr:rowOff>
    </xdr:to>
    <xdr:sp macro="" textlink="">
      <xdr:nvSpPr>
        <xdr:cNvPr id="18" name="Text Box 6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 txBox="1">
          <a:spLocks noChangeArrowheads="1"/>
        </xdr:cNvSpPr>
      </xdr:nvSpPr>
      <xdr:spPr bwMode="auto">
        <a:xfrm>
          <a:off x="2790825" y="658437"/>
          <a:ext cx="0" cy="246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1</xdr:col>
      <xdr:colOff>0</xdr:colOff>
      <xdr:row>2</xdr:row>
      <xdr:rowOff>10737</xdr:rowOff>
    </xdr:from>
    <xdr:to>
      <xdr:col>1</xdr:col>
      <xdr:colOff>0</xdr:colOff>
      <xdr:row>2</xdr:row>
      <xdr:rowOff>257366</xdr:rowOff>
    </xdr:to>
    <xdr:sp macro="" textlink="">
      <xdr:nvSpPr>
        <xdr:cNvPr id="19" name="Text Box 7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 txBox="1">
          <a:spLocks noChangeArrowheads="1"/>
        </xdr:cNvSpPr>
      </xdr:nvSpPr>
      <xdr:spPr bwMode="auto">
        <a:xfrm>
          <a:off x="2790825" y="658437"/>
          <a:ext cx="0" cy="246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1</xdr:col>
      <xdr:colOff>0</xdr:colOff>
      <xdr:row>2</xdr:row>
      <xdr:rowOff>10737</xdr:rowOff>
    </xdr:from>
    <xdr:to>
      <xdr:col>1</xdr:col>
      <xdr:colOff>0</xdr:colOff>
      <xdr:row>2</xdr:row>
      <xdr:rowOff>257366</xdr:rowOff>
    </xdr:to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 txBox="1">
          <a:spLocks noChangeArrowheads="1"/>
        </xdr:cNvSpPr>
      </xdr:nvSpPr>
      <xdr:spPr bwMode="auto">
        <a:xfrm>
          <a:off x="2790825" y="658437"/>
          <a:ext cx="0" cy="246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1</xdr:col>
      <xdr:colOff>0</xdr:colOff>
      <xdr:row>2</xdr:row>
      <xdr:rowOff>10737</xdr:rowOff>
    </xdr:from>
    <xdr:to>
      <xdr:col>1</xdr:col>
      <xdr:colOff>0</xdr:colOff>
      <xdr:row>2</xdr:row>
      <xdr:rowOff>257366</xdr:rowOff>
    </xdr:to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 txBox="1">
          <a:spLocks noChangeArrowheads="1"/>
        </xdr:cNvSpPr>
      </xdr:nvSpPr>
      <xdr:spPr bwMode="auto">
        <a:xfrm>
          <a:off x="2790825" y="658437"/>
          <a:ext cx="0" cy="246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1</xdr:col>
      <xdr:colOff>0</xdr:colOff>
      <xdr:row>2</xdr:row>
      <xdr:rowOff>10737</xdr:rowOff>
    </xdr:from>
    <xdr:to>
      <xdr:col>1</xdr:col>
      <xdr:colOff>0</xdr:colOff>
      <xdr:row>2</xdr:row>
      <xdr:rowOff>257366</xdr:rowOff>
    </xdr:to>
    <xdr:sp macro="" textlink="">
      <xdr:nvSpPr>
        <xdr:cNvPr id="22" name="Text Box 10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 txBox="1">
          <a:spLocks noChangeArrowheads="1"/>
        </xdr:cNvSpPr>
      </xdr:nvSpPr>
      <xdr:spPr bwMode="auto">
        <a:xfrm>
          <a:off x="2790825" y="658437"/>
          <a:ext cx="0" cy="246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1</xdr:col>
      <xdr:colOff>0</xdr:colOff>
      <xdr:row>2</xdr:row>
      <xdr:rowOff>10737</xdr:rowOff>
    </xdr:from>
    <xdr:to>
      <xdr:col>1</xdr:col>
      <xdr:colOff>0</xdr:colOff>
      <xdr:row>2</xdr:row>
      <xdr:rowOff>257366</xdr:rowOff>
    </xdr:to>
    <xdr:sp macro="" textlink="">
      <xdr:nvSpPr>
        <xdr:cNvPr id="23" name="Text Box 11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 txBox="1">
          <a:spLocks noChangeArrowheads="1"/>
        </xdr:cNvSpPr>
      </xdr:nvSpPr>
      <xdr:spPr bwMode="auto">
        <a:xfrm>
          <a:off x="2790825" y="658437"/>
          <a:ext cx="0" cy="246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 txBox="1">
          <a:spLocks noChangeArrowheads="1"/>
        </xdr:cNvSpPr>
      </xdr:nvSpPr>
      <xdr:spPr bwMode="auto">
        <a:xfrm>
          <a:off x="7686675" y="6477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dist" rtl="0">
            <a:lnSpc>
              <a:spcPts val="1200"/>
            </a:lnSpc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 txBox="1">
          <a:spLocks noChangeArrowheads="1"/>
        </xdr:cNvSpPr>
      </xdr:nvSpPr>
      <xdr:spPr bwMode="auto">
        <a:xfrm>
          <a:off x="7686675" y="6477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sp macro="" textlink="">
      <xdr:nvSpPr>
        <xdr:cNvPr id="26" name="Text Box 3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 txBox="1">
          <a:spLocks noChangeArrowheads="1"/>
        </xdr:cNvSpPr>
      </xdr:nvSpPr>
      <xdr:spPr bwMode="auto">
        <a:xfrm>
          <a:off x="7686675" y="6477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sp macro="" textlink="">
      <xdr:nvSpPr>
        <xdr:cNvPr id="27" name="Text Box 4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 txBox="1">
          <a:spLocks noChangeArrowheads="1"/>
        </xdr:cNvSpPr>
      </xdr:nvSpPr>
      <xdr:spPr bwMode="auto">
        <a:xfrm>
          <a:off x="7686675" y="6477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SpPr txBox="1">
          <a:spLocks noChangeArrowheads="1"/>
        </xdr:cNvSpPr>
      </xdr:nvSpPr>
      <xdr:spPr bwMode="auto">
        <a:xfrm>
          <a:off x="7686675" y="6477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sp macro="" textlink="">
      <xdr:nvSpPr>
        <xdr:cNvPr id="29" name="Text Box 6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 txBox="1">
          <a:spLocks noChangeArrowheads="1"/>
        </xdr:cNvSpPr>
      </xdr:nvSpPr>
      <xdr:spPr bwMode="auto">
        <a:xfrm>
          <a:off x="7686675" y="6477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sp macro="" textlink="">
      <xdr:nvSpPr>
        <xdr:cNvPr id="30" name="Text Box 7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SpPr txBox="1">
          <a:spLocks noChangeArrowheads="1"/>
        </xdr:cNvSpPr>
      </xdr:nvSpPr>
      <xdr:spPr bwMode="auto">
        <a:xfrm>
          <a:off x="7686675" y="6477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sp macro="" textlink="">
      <xdr:nvSpPr>
        <xdr:cNvPr id="31" name="Text Box 9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 txBox="1">
          <a:spLocks noChangeArrowheads="1"/>
        </xdr:cNvSpPr>
      </xdr:nvSpPr>
      <xdr:spPr bwMode="auto">
        <a:xfrm>
          <a:off x="7686675" y="6477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sp macro="" textlink="">
      <xdr:nvSpPr>
        <xdr:cNvPr id="32" name="Text Box 10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SpPr txBox="1">
          <a:spLocks noChangeArrowheads="1"/>
        </xdr:cNvSpPr>
      </xdr:nvSpPr>
      <xdr:spPr bwMode="auto">
        <a:xfrm>
          <a:off x="7686675" y="6477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SpPr txBox="1">
          <a:spLocks noChangeArrowheads="1"/>
        </xdr:cNvSpPr>
      </xdr:nvSpPr>
      <xdr:spPr bwMode="auto">
        <a:xfrm>
          <a:off x="2790825" y="6477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dist" rtl="0">
            <a:lnSpc>
              <a:spcPts val="1200"/>
            </a:lnSpc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 txBox="1">
          <a:spLocks noChangeArrowheads="1"/>
        </xdr:cNvSpPr>
      </xdr:nvSpPr>
      <xdr:spPr bwMode="auto">
        <a:xfrm>
          <a:off x="2790825" y="6477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35" name="Text Box 3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SpPr txBox="1">
          <a:spLocks noChangeArrowheads="1"/>
        </xdr:cNvSpPr>
      </xdr:nvSpPr>
      <xdr:spPr bwMode="auto">
        <a:xfrm>
          <a:off x="2790825" y="6477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36" name="Text Box 4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SpPr txBox="1">
          <a:spLocks noChangeArrowheads="1"/>
        </xdr:cNvSpPr>
      </xdr:nvSpPr>
      <xdr:spPr bwMode="auto">
        <a:xfrm>
          <a:off x="2790825" y="6477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37" name="Text Box 5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SpPr txBox="1">
          <a:spLocks noChangeArrowheads="1"/>
        </xdr:cNvSpPr>
      </xdr:nvSpPr>
      <xdr:spPr bwMode="auto">
        <a:xfrm>
          <a:off x="2790825" y="6477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38" name="Text Box 6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SpPr txBox="1">
          <a:spLocks noChangeArrowheads="1"/>
        </xdr:cNvSpPr>
      </xdr:nvSpPr>
      <xdr:spPr bwMode="auto">
        <a:xfrm>
          <a:off x="2790825" y="6477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39" name="Text Box 7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SpPr txBox="1">
          <a:spLocks noChangeArrowheads="1"/>
        </xdr:cNvSpPr>
      </xdr:nvSpPr>
      <xdr:spPr bwMode="auto">
        <a:xfrm>
          <a:off x="2790825" y="6477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40" name="Text Box 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SpPr txBox="1">
          <a:spLocks noChangeArrowheads="1"/>
        </xdr:cNvSpPr>
      </xdr:nvSpPr>
      <xdr:spPr bwMode="auto">
        <a:xfrm>
          <a:off x="2790825" y="6477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41" name="Text Box 1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SpPr txBox="1">
          <a:spLocks noChangeArrowheads="1"/>
        </xdr:cNvSpPr>
      </xdr:nvSpPr>
      <xdr:spPr bwMode="auto">
        <a:xfrm>
          <a:off x="2790825" y="6477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SpPr txBox="1">
          <a:spLocks noChangeArrowheads="1"/>
        </xdr:cNvSpPr>
      </xdr:nvSpPr>
      <xdr:spPr bwMode="auto">
        <a:xfrm>
          <a:off x="2790825" y="6477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dist" rtl="0">
            <a:lnSpc>
              <a:spcPts val="1200"/>
            </a:lnSpc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SpPr txBox="1">
          <a:spLocks noChangeArrowheads="1"/>
        </xdr:cNvSpPr>
      </xdr:nvSpPr>
      <xdr:spPr bwMode="auto">
        <a:xfrm>
          <a:off x="2790825" y="6477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SpPr txBox="1">
          <a:spLocks noChangeArrowheads="1"/>
        </xdr:cNvSpPr>
      </xdr:nvSpPr>
      <xdr:spPr bwMode="auto">
        <a:xfrm>
          <a:off x="2790825" y="6477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45" name="Text Box 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SpPr txBox="1">
          <a:spLocks noChangeArrowheads="1"/>
        </xdr:cNvSpPr>
      </xdr:nvSpPr>
      <xdr:spPr bwMode="auto">
        <a:xfrm>
          <a:off x="2790825" y="6477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46" name="Text Box 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SpPr txBox="1">
          <a:spLocks noChangeArrowheads="1"/>
        </xdr:cNvSpPr>
      </xdr:nvSpPr>
      <xdr:spPr bwMode="auto">
        <a:xfrm>
          <a:off x="2790825" y="6477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47" name="Text Box 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SpPr txBox="1">
          <a:spLocks noChangeArrowheads="1"/>
        </xdr:cNvSpPr>
      </xdr:nvSpPr>
      <xdr:spPr bwMode="auto">
        <a:xfrm>
          <a:off x="2790825" y="6477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48" name="Text Box 7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SpPr txBox="1">
          <a:spLocks noChangeArrowheads="1"/>
        </xdr:cNvSpPr>
      </xdr:nvSpPr>
      <xdr:spPr bwMode="auto">
        <a:xfrm>
          <a:off x="2790825" y="6477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49" name="Text Box 9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SpPr txBox="1">
          <a:spLocks noChangeArrowheads="1"/>
        </xdr:cNvSpPr>
      </xdr:nvSpPr>
      <xdr:spPr bwMode="auto">
        <a:xfrm>
          <a:off x="2790825" y="6477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50" name="Text Box 10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SpPr txBox="1">
          <a:spLocks noChangeArrowheads="1"/>
        </xdr:cNvSpPr>
      </xdr:nvSpPr>
      <xdr:spPr bwMode="auto">
        <a:xfrm>
          <a:off x="2790825" y="6477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SpPr txBox="1">
          <a:spLocks noChangeArrowheads="1"/>
        </xdr:cNvSpPr>
      </xdr:nvSpPr>
      <xdr:spPr bwMode="auto">
        <a:xfrm>
          <a:off x="7686675" y="6477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dist" rtl="0">
            <a:lnSpc>
              <a:spcPts val="1200"/>
            </a:lnSpc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SpPr txBox="1">
          <a:spLocks noChangeArrowheads="1"/>
        </xdr:cNvSpPr>
      </xdr:nvSpPr>
      <xdr:spPr bwMode="auto">
        <a:xfrm>
          <a:off x="7686675" y="6477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SpPr txBox="1">
          <a:spLocks noChangeArrowheads="1"/>
        </xdr:cNvSpPr>
      </xdr:nvSpPr>
      <xdr:spPr bwMode="auto">
        <a:xfrm>
          <a:off x="7686675" y="6477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SpPr txBox="1">
          <a:spLocks noChangeArrowheads="1"/>
        </xdr:cNvSpPr>
      </xdr:nvSpPr>
      <xdr:spPr bwMode="auto">
        <a:xfrm>
          <a:off x="7686675" y="6477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SpPr txBox="1">
          <a:spLocks noChangeArrowheads="1"/>
        </xdr:cNvSpPr>
      </xdr:nvSpPr>
      <xdr:spPr bwMode="auto">
        <a:xfrm>
          <a:off x="7686675" y="6477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SpPr txBox="1">
          <a:spLocks noChangeArrowheads="1"/>
        </xdr:cNvSpPr>
      </xdr:nvSpPr>
      <xdr:spPr bwMode="auto">
        <a:xfrm>
          <a:off x="7686675" y="6477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SpPr txBox="1">
          <a:spLocks noChangeArrowheads="1"/>
        </xdr:cNvSpPr>
      </xdr:nvSpPr>
      <xdr:spPr bwMode="auto">
        <a:xfrm>
          <a:off x="7686675" y="6477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sp macro="" textlink="">
      <xdr:nvSpPr>
        <xdr:cNvPr id="58" name="Text Box 9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SpPr txBox="1">
          <a:spLocks noChangeArrowheads="1"/>
        </xdr:cNvSpPr>
      </xdr:nvSpPr>
      <xdr:spPr bwMode="auto">
        <a:xfrm>
          <a:off x="7686675" y="6477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SpPr txBox="1">
          <a:spLocks noChangeArrowheads="1"/>
        </xdr:cNvSpPr>
      </xdr:nvSpPr>
      <xdr:spPr bwMode="auto">
        <a:xfrm>
          <a:off x="7686675" y="6477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</xdr:col>
      <xdr:colOff>0</xdr:colOff>
      <xdr:row>4</xdr:row>
      <xdr:rowOff>238125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>
          <a:spLocks noChangeArrowheads="1"/>
        </xdr:cNvSpPr>
      </xdr:nvSpPr>
      <xdr:spPr bwMode="auto">
        <a:xfrm>
          <a:off x="2609850" y="1123950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dist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罪名別</a:t>
          </a:r>
          <a:endParaRPr lang="zh-TW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J48"/>
  <sheetViews>
    <sheetView showGridLines="0" tabSelected="1" zoomScaleNormal="100" workbookViewId="0">
      <selection activeCell="A2" sqref="A2:A4"/>
    </sheetView>
  </sheetViews>
  <sheetFormatPr defaultColWidth="9" defaultRowHeight="15.75"/>
  <cols>
    <col min="1" max="1" width="36.625" style="17" customWidth="1"/>
    <col min="2" max="7" width="9.375" style="17" customWidth="1"/>
    <col min="8" max="8" width="8" style="17" customWidth="1"/>
    <col min="9" max="14" width="9.375" style="17" customWidth="1"/>
    <col min="15" max="15" width="8" style="17" customWidth="1"/>
    <col min="16" max="21" width="9.375" style="17" customWidth="1"/>
    <col min="22" max="22" width="8" style="17" customWidth="1"/>
    <col min="23" max="28" width="9.375" style="17" customWidth="1"/>
    <col min="29" max="29" width="8" style="17" customWidth="1"/>
    <col min="30" max="35" width="9.375" style="17" customWidth="1"/>
    <col min="36" max="36" width="8" style="17" customWidth="1"/>
    <col min="37" max="16384" width="9" style="17"/>
  </cols>
  <sheetData>
    <row r="1" spans="1:36" s="2" customFormat="1" ht="30.6" customHeight="1">
      <c r="A1" s="1" t="s">
        <v>172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s="5" customFormat="1" ht="21" customHeight="1">
      <c r="A2" s="3"/>
      <c r="B2" s="4" t="s">
        <v>0</v>
      </c>
      <c r="C2" s="4"/>
      <c r="D2" s="4"/>
      <c r="E2" s="4"/>
      <c r="F2" s="4"/>
      <c r="G2" s="4"/>
      <c r="H2" s="4"/>
      <c r="I2" s="4" t="s">
        <v>1</v>
      </c>
      <c r="J2" s="4"/>
      <c r="K2" s="4"/>
      <c r="L2" s="4"/>
      <c r="M2" s="4"/>
      <c r="N2" s="4"/>
      <c r="O2" s="4"/>
      <c r="P2" s="4" t="s">
        <v>2</v>
      </c>
      <c r="Q2" s="4"/>
      <c r="R2" s="4"/>
      <c r="S2" s="4"/>
      <c r="T2" s="4"/>
      <c r="U2" s="4"/>
      <c r="V2" s="4"/>
      <c r="W2" s="4" t="s">
        <v>3</v>
      </c>
      <c r="X2" s="4"/>
      <c r="Y2" s="4"/>
      <c r="Z2" s="4"/>
      <c r="AA2" s="4"/>
      <c r="AB2" s="4"/>
      <c r="AC2" s="4"/>
      <c r="AD2" s="4" t="s">
        <v>4</v>
      </c>
      <c r="AE2" s="4"/>
      <c r="AF2" s="4"/>
      <c r="AG2" s="4"/>
      <c r="AH2" s="4"/>
      <c r="AI2" s="4"/>
      <c r="AJ2" s="4"/>
    </row>
    <row r="3" spans="1:36" s="10" customFormat="1" ht="21" customHeight="1">
      <c r="A3" s="6"/>
      <c r="B3" s="7" t="s">
        <v>5</v>
      </c>
      <c r="C3" s="7"/>
      <c r="D3" s="7"/>
      <c r="E3" s="8" t="s">
        <v>6</v>
      </c>
      <c r="F3" s="8"/>
      <c r="G3" s="8"/>
      <c r="H3" s="9" t="s">
        <v>7</v>
      </c>
      <c r="I3" s="7" t="s">
        <v>5</v>
      </c>
      <c r="J3" s="7"/>
      <c r="K3" s="7"/>
      <c r="L3" s="8" t="s">
        <v>6</v>
      </c>
      <c r="M3" s="8"/>
      <c r="N3" s="8"/>
      <c r="O3" s="9" t="s">
        <v>8</v>
      </c>
      <c r="P3" s="7" t="s">
        <v>9</v>
      </c>
      <c r="Q3" s="7"/>
      <c r="R3" s="7"/>
      <c r="S3" s="8" t="s">
        <v>10</v>
      </c>
      <c r="T3" s="8"/>
      <c r="U3" s="8"/>
      <c r="V3" s="9" t="s">
        <v>11</v>
      </c>
      <c r="W3" s="7" t="s">
        <v>12</v>
      </c>
      <c r="X3" s="7"/>
      <c r="Y3" s="7"/>
      <c r="Z3" s="8" t="s">
        <v>6</v>
      </c>
      <c r="AA3" s="8"/>
      <c r="AB3" s="8"/>
      <c r="AC3" s="9" t="s">
        <v>13</v>
      </c>
      <c r="AD3" s="7" t="s">
        <v>5</v>
      </c>
      <c r="AE3" s="7"/>
      <c r="AF3" s="7"/>
      <c r="AG3" s="8" t="s">
        <v>6</v>
      </c>
      <c r="AH3" s="8"/>
      <c r="AI3" s="8"/>
      <c r="AJ3" s="9" t="s">
        <v>13</v>
      </c>
    </row>
    <row r="4" spans="1:36" s="13" customFormat="1" ht="16.5">
      <c r="A4" s="6"/>
      <c r="B4" s="11" t="s">
        <v>14</v>
      </c>
      <c r="C4" s="12" t="s">
        <v>15</v>
      </c>
      <c r="D4" s="12" t="s">
        <v>16</v>
      </c>
      <c r="E4" s="11" t="s">
        <v>17</v>
      </c>
      <c r="F4" s="12" t="s">
        <v>18</v>
      </c>
      <c r="G4" s="12" t="s">
        <v>19</v>
      </c>
      <c r="H4" s="12" t="s">
        <v>20</v>
      </c>
      <c r="I4" s="11" t="s">
        <v>21</v>
      </c>
      <c r="J4" s="12" t="s">
        <v>15</v>
      </c>
      <c r="K4" s="12" t="s">
        <v>16</v>
      </c>
      <c r="L4" s="11" t="s">
        <v>17</v>
      </c>
      <c r="M4" s="12" t="s">
        <v>15</v>
      </c>
      <c r="N4" s="12" t="s">
        <v>22</v>
      </c>
      <c r="O4" s="12" t="s">
        <v>23</v>
      </c>
      <c r="P4" s="11" t="s">
        <v>24</v>
      </c>
      <c r="Q4" s="12" t="s">
        <v>15</v>
      </c>
      <c r="R4" s="12" t="s">
        <v>19</v>
      </c>
      <c r="S4" s="11" t="s">
        <v>17</v>
      </c>
      <c r="T4" s="12" t="s">
        <v>15</v>
      </c>
      <c r="U4" s="12" t="s">
        <v>19</v>
      </c>
      <c r="V4" s="12" t="s">
        <v>23</v>
      </c>
      <c r="W4" s="11" t="s">
        <v>21</v>
      </c>
      <c r="X4" s="12" t="s">
        <v>15</v>
      </c>
      <c r="Y4" s="12" t="s">
        <v>19</v>
      </c>
      <c r="Z4" s="11" t="s">
        <v>17</v>
      </c>
      <c r="AA4" s="12" t="s">
        <v>25</v>
      </c>
      <c r="AB4" s="12" t="s">
        <v>22</v>
      </c>
      <c r="AC4" s="12" t="s">
        <v>20</v>
      </c>
      <c r="AD4" s="11" t="s">
        <v>26</v>
      </c>
      <c r="AE4" s="12" t="s">
        <v>27</v>
      </c>
      <c r="AF4" s="12" t="s">
        <v>22</v>
      </c>
      <c r="AG4" s="11" t="s">
        <v>17</v>
      </c>
      <c r="AH4" s="12" t="s">
        <v>18</v>
      </c>
      <c r="AI4" s="12" t="s">
        <v>28</v>
      </c>
      <c r="AJ4" s="12" t="s">
        <v>23</v>
      </c>
    </row>
    <row r="5" spans="1:36" ht="19.5" customHeight="1">
      <c r="A5" s="10" t="s">
        <v>29</v>
      </c>
      <c r="B5" s="14">
        <v>136654</v>
      </c>
      <c r="C5" s="14">
        <v>112811</v>
      </c>
      <c r="D5" s="14">
        <v>21688</v>
      </c>
      <c r="E5" s="14">
        <v>65894</v>
      </c>
      <c r="F5" s="14">
        <v>56694</v>
      </c>
      <c r="G5" s="14">
        <v>8637</v>
      </c>
      <c r="H5" s="15">
        <v>48.219591084051693</v>
      </c>
      <c r="I5" s="14">
        <v>144928</v>
      </c>
      <c r="J5" s="14">
        <v>119497</v>
      </c>
      <c r="K5" s="14">
        <v>23453</v>
      </c>
      <c r="L5" s="14">
        <v>67354</v>
      </c>
      <c r="M5" s="14">
        <v>58098</v>
      </c>
      <c r="N5" s="14">
        <v>8727</v>
      </c>
      <c r="O5" s="15">
        <v>46.474111282843893</v>
      </c>
      <c r="P5" s="14">
        <v>148132</v>
      </c>
      <c r="Q5" s="14">
        <v>121447</v>
      </c>
      <c r="R5" s="14">
        <v>24920</v>
      </c>
      <c r="S5" s="14">
        <v>74963</v>
      </c>
      <c r="T5" s="14">
        <v>63951</v>
      </c>
      <c r="U5" s="14">
        <v>10577</v>
      </c>
      <c r="V5" s="15">
        <f>S5/P5*100</f>
        <v>50.605541003969435</v>
      </c>
      <c r="W5" s="14">
        <v>140572</v>
      </c>
      <c r="X5" s="14">
        <v>113988</v>
      </c>
      <c r="Y5" s="14">
        <v>24670</v>
      </c>
      <c r="Z5" s="14">
        <v>73228</v>
      </c>
      <c r="AA5" s="14">
        <v>61713</v>
      </c>
      <c r="AB5" s="14">
        <v>11041</v>
      </c>
      <c r="AC5" s="15">
        <f>Z5/W5*100</f>
        <v>52.092877671228976</v>
      </c>
      <c r="AD5" s="16">
        <v>127341</v>
      </c>
      <c r="AE5" s="16">
        <v>101601</v>
      </c>
      <c r="AF5" s="16">
        <v>23717</v>
      </c>
      <c r="AG5" s="16">
        <v>57179</v>
      </c>
      <c r="AH5" s="16">
        <v>47811</v>
      </c>
      <c r="AI5" s="16">
        <v>8912</v>
      </c>
      <c r="AJ5" s="15">
        <f>AG5/AD5*100</f>
        <v>44.90227028215579</v>
      </c>
    </row>
    <row r="6" spans="1:36" ht="19.5" customHeight="1">
      <c r="A6" s="18" t="s">
        <v>30</v>
      </c>
      <c r="B6" s="14">
        <v>57</v>
      </c>
      <c r="C6" s="14">
        <v>50</v>
      </c>
      <c r="D6" s="14">
        <v>7</v>
      </c>
      <c r="E6" s="14">
        <v>25</v>
      </c>
      <c r="F6" s="14">
        <v>24</v>
      </c>
      <c r="G6" s="14">
        <v>1</v>
      </c>
      <c r="H6" s="15">
        <f>E6/B6*100</f>
        <v>43.859649122807014</v>
      </c>
      <c r="I6" s="14">
        <v>64</v>
      </c>
      <c r="J6" s="14">
        <v>58</v>
      </c>
      <c r="K6" s="14">
        <v>6</v>
      </c>
      <c r="L6" s="14">
        <v>43</v>
      </c>
      <c r="M6" s="14">
        <v>42</v>
      </c>
      <c r="N6" s="14">
        <v>1</v>
      </c>
      <c r="O6" s="15">
        <f>L6/I6*100</f>
        <v>67.1875</v>
      </c>
      <c r="P6" s="14">
        <v>65</v>
      </c>
      <c r="Q6" s="14">
        <v>62</v>
      </c>
      <c r="R6" s="14">
        <v>3</v>
      </c>
      <c r="S6" s="14">
        <v>52</v>
      </c>
      <c r="T6" s="14">
        <v>50</v>
      </c>
      <c r="U6" s="14">
        <v>2</v>
      </c>
      <c r="V6" s="15">
        <f>S6/P6*100</f>
        <v>80</v>
      </c>
      <c r="W6" s="14">
        <v>67</v>
      </c>
      <c r="X6" s="14">
        <v>57</v>
      </c>
      <c r="Y6" s="14">
        <v>10</v>
      </c>
      <c r="Z6" s="14">
        <v>31</v>
      </c>
      <c r="AA6" s="14">
        <v>28</v>
      </c>
      <c r="AB6" s="14">
        <v>3</v>
      </c>
      <c r="AC6" s="15">
        <f>Z6/W6*100</f>
        <v>46.268656716417908</v>
      </c>
      <c r="AD6" s="19">
        <v>50</v>
      </c>
      <c r="AE6" s="19">
        <v>46</v>
      </c>
      <c r="AF6" s="19">
        <v>4</v>
      </c>
      <c r="AG6" s="19">
        <v>37</v>
      </c>
      <c r="AH6" s="19">
        <v>34</v>
      </c>
      <c r="AI6" s="19">
        <v>3</v>
      </c>
      <c r="AJ6" s="20">
        <f t="shared" ref="AJ6:AJ44" si="0">AG6/AD6*100</f>
        <v>74</v>
      </c>
    </row>
    <row r="7" spans="1:36" ht="19.5" customHeight="1">
      <c r="A7" s="18" t="s">
        <v>31</v>
      </c>
      <c r="B7" s="14">
        <v>53</v>
      </c>
      <c r="C7" s="14">
        <v>32</v>
      </c>
      <c r="D7" s="14">
        <v>17</v>
      </c>
      <c r="E7" s="14">
        <v>15</v>
      </c>
      <c r="F7" s="14">
        <v>7</v>
      </c>
      <c r="G7" s="14">
        <v>7</v>
      </c>
      <c r="H7" s="15">
        <f>E7/B7*100</f>
        <v>28.30188679245283</v>
      </c>
      <c r="I7" s="14">
        <v>13</v>
      </c>
      <c r="J7" s="14">
        <v>11</v>
      </c>
      <c r="K7" s="14">
        <v>2</v>
      </c>
      <c r="L7" s="14">
        <v>2</v>
      </c>
      <c r="M7" s="14">
        <v>2</v>
      </c>
      <c r="N7" s="14">
        <v>0</v>
      </c>
      <c r="O7" s="15">
        <f>L7/I7*100</f>
        <v>15.384615384615385</v>
      </c>
      <c r="P7" s="14">
        <v>58</v>
      </c>
      <c r="Q7" s="14">
        <v>32</v>
      </c>
      <c r="R7" s="14">
        <v>26</v>
      </c>
      <c r="S7" s="14">
        <v>6</v>
      </c>
      <c r="T7" s="14">
        <v>2</v>
      </c>
      <c r="U7" s="14">
        <v>4</v>
      </c>
      <c r="V7" s="15">
        <f>S7/P7*100</f>
        <v>10.344827586206897</v>
      </c>
      <c r="W7" s="14">
        <v>26</v>
      </c>
      <c r="X7" s="14">
        <v>14</v>
      </c>
      <c r="Y7" s="14">
        <v>12</v>
      </c>
      <c r="Z7" s="14">
        <v>3</v>
      </c>
      <c r="AA7" s="14">
        <v>2</v>
      </c>
      <c r="AB7" s="14">
        <v>1</v>
      </c>
      <c r="AC7" s="15">
        <f>Z7/W7*100</f>
        <v>11.538461538461538</v>
      </c>
      <c r="AD7" s="19">
        <v>53</v>
      </c>
      <c r="AE7" s="19">
        <v>35</v>
      </c>
      <c r="AF7" s="19">
        <v>17</v>
      </c>
      <c r="AG7" s="19">
        <v>37</v>
      </c>
      <c r="AH7" s="19">
        <v>28</v>
      </c>
      <c r="AI7" s="19">
        <v>8</v>
      </c>
      <c r="AJ7" s="20">
        <f t="shared" si="0"/>
        <v>69.811320754716974</v>
      </c>
    </row>
    <row r="8" spans="1:36" ht="19.5" customHeight="1">
      <c r="A8" s="18" t="s">
        <v>32</v>
      </c>
      <c r="B8" s="14">
        <v>297</v>
      </c>
      <c r="C8" s="14">
        <v>201</v>
      </c>
      <c r="D8" s="14">
        <v>95</v>
      </c>
      <c r="E8" s="14">
        <v>223</v>
      </c>
      <c r="F8" s="14">
        <v>152</v>
      </c>
      <c r="G8" s="14">
        <v>71</v>
      </c>
      <c r="H8" s="15">
        <f>E8/B8*100</f>
        <v>75.084175084175087</v>
      </c>
      <c r="I8" s="14">
        <v>279</v>
      </c>
      <c r="J8" s="14">
        <v>221</v>
      </c>
      <c r="K8" s="14">
        <v>58</v>
      </c>
      <c r="L8" s="14">
        <v>210</v>
      </c>
      <c r="M8" s="14">
        <v>167</v>
      </c>
      <c r="N8" s="14">
        <v>43</v>
      </c>
      <c r="O8" s="15">
        <f>L8/I8*100</f>
        <v>75.268817204301072</v>
      </c>
      <c r="P8" s="14">
        <v>428</v>
      </c>
      <c r="Q8" s="14">
        <v>301</v>
      </c>
      <c r="R8" s="14">
        <v>127</v>
      </c>
      <c r="S8" s="14">
        <v>341</v>
      </c>
      <c r="T8" s="14">
        <v>253</v>
      </c>
      <c r="U8" s="14">
        <v>88</v>
      </c>
      <c r="V8" s="15">
        <f>S8/P8*100</f>
        <v>79.672897196261687</v>
      </c>
      <c r="W8" s="14">
        <v>211</v>
      </c>
      <c r="X8" s="14">
        <v>156</v>
      </c>
      <c r="Y8" s="14">
        <v>55</v>
      </c>
      <c r="Z8" s="14">
        <v>167</v>
      </c>
      <c r="AA8" s="14">
        <v>123</v>
      </c>
      <c r="AB8" s="14">
        <v>44</v>
      </c>
      <c r="AC8" s="15">
        <f>Z8/W8*100</f>
        <v>79.146919431279613</v>
      </c>
      <c r="AD8" s="19">
        <v>144</v>
      </c>
      <c r="AE8" s="19">
        <v>114</v>
      </c>
      <c r="AF8" s="19">
        <v>30</v>
      </c>
      <c r="AG8" s="19">
        <v>98</v>
      </c>
      <c r="AH8" s="19">
        <v>79</v>
      </c>
      <c r="AI8" s="19">
        <v>19</v>
      </c>
      <c r="AJ8" s="20">
        <f t="shared" si="0"/>
        <v>68.055555555555557</v>
      </c>
    </row>
    <row r="9" spans="1:36" ht="19.5" customHeight="1">
      <c r="A9" s="18" t="s">
        <v>33</v>
      </c>
      <c r="B9" s="14">
        <v>3214</v>
      </c>
      <c r="C9" s="14">
        <v>3098</v>
      </c>
      <c r="D9" s="14">
        <v>116</v>
      </c>
      <c r="E9" s="14">
        <v>1953</v>
      </c>
      <c r="F9" s="14">
        <v>1928</v>
      </c>
      <c r="G9" s="14">
        <v>25</v>
      </c>
      <c r="H9" s="15">
        <v>60.765401369010576</v>
      </c>
      <c r="I9" s="14">
        <v>3583</v>
      </c>
      <c r="J9" s="14">
        <v>3430</v>
      </c>
      <c r="K9" s="14">
        <v>153</v>
      </c>
      <c r="L9" s="14">
        <v>2195</v>
      </c>
      <c r="M9" s="14">
        <v>2162</v>
      </c>
      <c r="N9" s="14">
        <v>33</v>
      </c>
      <c r="O9" s="15">
        <v>61.261512698855704</v>
      </c>
      <c r="P9" s="14">
        <v>3646</v>
      </c>
      <c r="Q9" s="14">
        <v>3484</v>
      </c>
      <c r="R9" s="14">
        <v>162</v>
      </c>
      <c r="S9" s="14">
        <v>2118</v>
      </c>
      <c r="T9" s="14">
        <v>2088</v>
      </c>
      <c r="U9" s="14">
        <v>30</v>
      </c>
      <c r="V9" s="15">
        <v>58.091058694459683</v>
      </c>
      <c r="W9" s="14">
        <v>3056</v>
      </c>
      <c r="X9" s="14">
        <v>2954</v>
      </c>
      <c r="Y9" s="14">
        <v>102</v>
      </c>
      <c r="Z9" s="14">
        <v>1850</v>
      </c>
      <c r="AA9" s="14">
        <v>1824</v>
      </c>
      <c r="AB9" s="14">
        <v>26</v>
      </c>
      <c r="AC9" s="15">
        <v>60.53664921465969</v>
      </c>
      <c r="AD9" s="21">
        <v>2845</v>
      </c>
      <c r="AE9" s="21">
        <v>2749</v>
      </c>
      <c r="AF9" s="21">
        <v>96</v>
      </c>
      <c r="AG9" s="21">
        <v>1779</v>
      </c>
      <c r="AH9" s="21">
        <v>1757</v>
      </c>
      <c r="AI9" s="21">
        <v>22</v>
      </c>
      <c r="AJ9" s="20">
        <f t="shared" si="0"/>
        <v>62.530755711775043</v>
      </c>
    </row>
    <row r="10" spans="1:36" s="22" customFormat="1" ht="19.5" customHeight="1">
      <c r="A10" s="18" t="s">
        <v>34</v>
      </c>
      <c r="B10" s="14">
        <v>359</v>
      </c>
      <c r="C10" s="14">
        <v>227</v>
      </c>
      <c r="D10" s="14">
        <v>131</v>
      </c>
      <c r="E10" s="14">
        <v>134</v>
      </c>
      <c r="F10" s="14">
        <v>87</v>
      </c>
      <c r="G10" s="14">
        <v>47</v>
      </c>
      <c r="H10" s="15">
        <f>E10/B10*100</f>
        <v>37.325905292479113</v>
      </c>
      <c r="I10" s="14">
        <v>189</v>
      </c>
      <c r="J10" s="14">
        <v>108</v>
      </c>
      <c r="K10" s="14">
        <v>79</v>
      </c>
      <c r="L10" s="14">
        <v>79</v>
      </c>
      <c r="M10" s="14">
        <v>40</v>
      </c>
      <c r="N10" s="14">
        <v>39</v>
      </c>
      <c r="O10" s="15">
        <f>L10/I10*100</f>
        <v>41.798941798941797</v>
      </c>
      <c r="P10" s="14">
        <v>302</v>
      </c>
      <c r="Q10" s="14">
        <v>182</v>
      </c>
      <c r="R10" s="14">
        <v>119</v>
      </c>
      <c r="S10" s="14">
        <v>93</v>
      </c>
      <c r="T10" s="14">
        <v>72</v>
      </c>
      <c r="U10" s="14">
        <v>21</v>
      </c>
      <c r="V10" s="15">
        <f>S10/P10*100</f>
        <v>30.794701986754969</v>
      </c>
      <c r="W10" s="14">
        <v>127</v>
      </c>
      <c r="X10" s="14">
        <v>92</v>
      </c>
      <c r="Y10" s="14">
        <v>34</v>
      </c>
      <c r="Z10" s="14">
        <v>67</v>
      </c>
      <c r="AA10" s="14">
        <v>52</v>
      </c>
      <c r="AB10" s="14">
        <v>15</v>
      </c>
      <c r="AC10" s="15">
        <f>Z10/W10*100</f>
        <v>52.755905511811022</v>
      </c>
      <c r="AD10" s="19">
        <v>269</v>
      </c>
      <c r="AE10" s="19">
        <v>158</v>
      </c>
      <c r="AF10" s="19">
        <v>111</v>
      </c>
      <c r="AG10" s="19">
        <v>163</v>
      </c>
      <c r="AH10" s="19">
        <v>93</v>
      </c>
      <c r="AI10" s="19">
        <v>70</v>
      </c>
      <c r="AJ10" s="20">
        <f t="shared" si="0"/>
        <v>60.594795539033456</v>
      </c>
    </row>
    <row r="11" spans="1:36" ht="19.5" customHeight="1">
      <c r="A11" s="18" t="s">
        <v>35</v>
      </c>
      <c r="B11" s="14">
        <v>123</v>
      </c>
      <c r="C11" s="14">
        <v>109</v>
      </c>
      <c r="D11" s="14">
        <v>14</v>
      </c>
      <c r="E11" s="14">
        <v>53</v>
      </c>
      <c r="F11" s="14">
        <v>52</v>
      </c>
      <c r="G11" s="14">
        <v>1</v>
      </c>
      <c r="H11" s="15">
        <f>E11/B11*100</f>
        <v>43.089430894308947</v>
      </c>
      <c r="I11" s="14">
        <v>133</v>
      </c>
      <c r="J11" s="14">
        <v>121</v>
      </c>
      <c r="K11" s="14">
        <v>12</v>
      </c>
      <c r="L11" s="14">
        <v>76</v>
      </c>
      <c r="M11" s="14">
        <v>74</v>
      </c>
      <c r="N11" s="14">
        <v>2</v>
      </c>
      <c r="O11" s="15">
        <f>L11/I11*100</f>
        <v>57.142857142857139</v>
      </c>
      <c r="P11" s="23">
        <v>225</v>
      </c>
      <c r="Q11" s="23">
        <v>210</v>
      </c>
      <c r="R11" s="23">
        <v>15</v>
      </c>
      <c r="S11" s="14">
        <v>87</v>
      </c>
      <c r="T11" s="14">
        <v>84</v>
      </c>
      <c r="U11" s="14">
        <v>3</v>
      </c>
      <c r="V11" s="15">
        <f>S11/P11*100</f>
        <v>38.666666666666664</v>
      </c>
      <c r="W11" s="14">
        <v>132</v>
      </c>
      <c r="X11" s="14">
        <v>121</v>
      </c>
      <c r="Y11" s="14">
        <v>11</v>
      </c>
      <c r="Z11" s="14">
        <v>68</v>
      </c>
      <c r="AA11" s="14">
        <v>62</v>
      </c>
      <c r="AB11" s="14">
        <v>6</v>
      </c>
      <c r="AC11" s="15">
        <f>Z11/W11*100</f>
        <v>51.515151515151516</v>
      </c>
      <c r="AD11" s="19">
        <v>88</v>
      </c>
      <c r="AE11" s="19">
        <v>82</v>
      </c>
      <c r="AF11" s="19">
        <v>6</v>
      </c>
      <c r="AG11" s="19">
        <v>53</v>
      </c>
      <c r="AH11" s="19">
        <v>50</v>
      </c>
      <c r="AI11" s="19">
        <v>3</v>
      </c>
      <c r="AJ11" s="20">
        <f t="shared" si="0"/>
        <v>60.227272727272727</v>
      </c>
    </row>
    <row r="12" spans="1:36" ht="19.5" customHeight="1">
      <c r="A12" s="18" t="s">
        <v>36</v>
      </c>
      <c r="B12" s="14">
        <v>1108</v>
      </c>
      <c r="C12" s="14">
        <v>1025</v>
      </c>
      <c r="D12" s="14">
        <v>83</v>
      </c>
      <c r="E12" s="14">
        <v>520</v>
      </c>
      <c r="F12" s="14">
        <v>492</v>
      </c>
      <c r="G12" s="14">
        <v>28</v>
      </c>
      <c r="H12" s="15">
        <v>46.931407942238266</v>
      </c>
      <c r="I12" s="14">
        <v>1152</v>
      </c>
      <c r="J12" s="14">
        <v>1081</v>
      </c>
      <c r="K12" s="14">
        <v>71</v>
      </c>
      <c r="L12" s="14">
        <v>564</v>
      </c>
      <c r="M12" s="14">
        <v>542</v>
      </c>
      <c r="N12" s="14">
        <v>22</v>
      </c>
      <c r="O12" s="15">
        <v>48.958333333333329</v>
      </c>
      <c r="P12" s="23">
        <v>767</v>
      </c>
      <c r="Q12" s="23">
        <v>721</v>
      </c>
      <c r="R12" s="23">
        <v>46</v>
      </c>
      <c r="S12" s="14">
        <v>399</v>
      </c>
      <c r="T12" s="14">
        <v>383</v>
      </c>
      <c r="U12" s="14">
        <v>16</v>
      </c>
      <c r="V12" s="15">
        <v>52.020860495436771</v>
      </c>
      <c r="W12" s="14">
        <v>894</v>
      </c>
      <c r="X12" s="14">
        <v>802</v>
      </c>
      <c r="Y12" s="14">
        <v>92</v>
      </c>
      <c r="Z12" s="14">
        <v>518</v>
      </c>
      <c r="AA12" s="14">
        <v>476</v>
      </c>
      <c r="AB12" s="14">
        <v>42</v>
      </c>
      <c r="AC12" s="15">
        <v>57.941834451901563</v>
      </c>
      <c r="AD12" s="21">
        <v>609</v>
      </c>
      <c r="AE12" s="21">
        <v>572</v>
      </c>
      <c r="AF12" s="21">
        <v>37</v>
      </c>
      <c r="AG12" s="21">
        <v>338</v>
      </c>
      <c r="AH12" s="21">
        <v>327</v>
      </c>
      <c r="AI12" s="21">
        <v>11</v>
      </c>
      <c r="AJ12" s="20">
        <f t="shared" si="0"/>
        <v>55.500821018062396</v>
      </c>
    </row>
    <row r="13" spans="1:36" s="22" customFormat="1" ht="19.5" customHeight="1">
      <c r="A13" s="18" t="s">
        <v>37</v>
      </c>
      <c r="B13" s="23">
        <v>1584</v>
      </c>
      <c r="C13" s="23">
        <v>1520</v>
      </c>
      <c r="D13" s="23">
        <v>64</v>
      </c>
      <c r="E13" s="23">
        <v>64</v>
      </c>
      <c r="F13" s="23">
        <v>64</v>
      </c>
      <c r="G13" s="24" t="s">
        <v>38</v>
      </c>
      <c r="H13" s="25">
        <v>4.0404040404040407</v>
      </c>
      <c r="I13" s="23">
        <v>1561</v>
      </c>
      <c r="J13" s="23">
        <v>1430</v>
      </c>
      <c r="K13" s="23">
        <v>131</v>
      </c>
      <c r="L13" s="23">
        <v>728</v>
      </c>
      <c r="M13" s="23">
        <v>647</v>
      </c>
      <c r="N13" s="23">
        <v>81</v>
      </c>
      <c r="O13" s="25">
        <v>46.63677130044843</v>
      </c>
      <c r="P13" s="23">
        <v>4283</v>
      </c>
      <c r="Q13" s="23">
        <v>3840</v>
      </c>
      <c r="R13" s="23">
        <v>443</v>
      </c>
      <c r="S13" s="23">
        <v>3410</v>
      </c>
      <c r="T13" s="23">
        <v>3051</v>
      </c>
      <c r="U13" s="23">
        <v>359</v>
      </c>
      <c r="V13" s="25">
        <v>79.617090824188651</v>
      </c>
      <c r="W13" s="23">
        <v>6672</v>
      </c>
      <c r="X13" s="23">
        <v>5998</v>
      </c>
      <c r="Y13" s="23">
        <v>674</v>
      </c>
      <c r="Z13" s="23">
        <v>5798</v>
      </c>
      <c r="AA13" s="23">
        <v>5205</v>
      </c>
      <c r="AB13" s="23">
        <v>593</v>
      </c>
      <c r="AC13" s="25">
        <v>86.900479616306953</v>
      </c>
      <c r="AD13" s="19">
        <v>2976</v>
      </c>
      <c r="AE13" s="19">
        <v>2652</v>
      </c>
      <c r="AF13" s="19">
        <v>324</v>
      </c>
      <c r="AG13" s="19">
        <v>1627</v>
      </c>
      <c r="AH13" s="19">
        <v>1470</v>
      </c>
      <c r="AI13" s="19">
        <v>157</v>
      </c>
      <c r="AJ13" s="26">
        <f t="shared" si="0"/>
        <v>54.670698924731184</v>
      </c>
    </row>
    <row r="14" spans="1:36" s="22" customFormat="1" ht="19.5" customHeight="1">
      <c r="A14" s="18" t="s">
        <v>39</v>
      </c>
      <c r="B14" s="23">
        <v>89860</v>
      </c>
      <c r="C14" s="23">
        <v>78001</v>
      </c>
      <c r="D14" s="23">
        <v>11858</v>
      </c>
      <c r="E14" s="23">
        <v>50179</v>
      </c>
      <c r="F14" s="23">
        <v>44061</v>
      </c>
      <c r="G14" s="23">
        <v>6118</v>
      </c>
      <c r="H14" s="25">
        <v>55.841308702425998</v>
      </c>
      <c r="I14" s="23">
        <v>96688</v>
      </c>
      <c r="J14" s="23">
        <v>83707</v>
      </c>
      <c r="K14" s="23">
        <v>12981</v>
      </c>
      <c r="L14" s="23">
        <v>51020</v>
      </c>
      <c r="M14" s="23">
        <v>44778</v>
      </c>
      <c r="N14" s="23">
        <v>6242</v>
      </c>
      <c r="O14" s="25">
        <v>52.767665067019685</v>
      </c>
      <c r="P14" s="23">
        <v>95890</v>
      </c>
      <c r="Q14" s="23">
        <v>82755</v>
      </c>
      <c r="R14" s="23">
        <v>13135</v>
      </c>
      <c r="S14" s="23">
        <v>53356</v>
      </c>
      <c r="T14" s="23">
        <v>46623</v>
      </c>
      <c r="U14" s="23">
        <v>6733</v>
      </c>
      <c r="V14" s="25">
        <v>55.642924183960787</v>
      </c>
      <c r="W14" s="23">
        <v>83474</v>
      </c>
      <c r="X14" s="23">
        <v>71831</v>
      </c>
      <c r="Y14" s="23">
        <v>11643</v>
      </c>
      <c r="Z14" s="23">
        <v>48214</v>
      </c>
      <c r="AA14" s="23">
        <v>41885</v>
      </c>
      <c r="AB14" s="23">
        <v>6329</v>
      </c>
      <c r="AC14" s="25">
        <v>57.759302297721447</v>
      </c>
      <c r="AD14" s="19">
        <v>69751</v>
      </c>
      <c r="AE14" s="19">
        <v>60123</v>
      </c>
      <c r="AF14" s="19">
        <v>9628</v>
      </c>
      <c r="AG14" s="19">
        <v>36781</v>
      </c>
      <c r="AH14" s="19">
        <v>32071</v>
      </c>
      <c r="AI14" s="19">
        <v>4710</v>
      </c>
      <c r="AJ14" s="26">
        <f t="shared" si="0"/>
        <v>52.731860475118644</v>
      </c>
    </row>
    <row r="15" spans="1:36" ht="19.5" customHeight="1">
      <c r="A15" s="18" t="s">
        <v>40</v>
      </c>
      <c r="B15" s="14">
        <v>126</v>
      </c>
      <c r="C15" s="14">
        <v>68</v>
      </c>
      <c r="D15" s="14">
        <v>14</v>
      </c>
      <c r="E15" s="14">
        <v>49</v>
      </c>
      <c r="F15" s="14">
        <v>24</v>
      </c>
      <c r="G15" s="14">
        <v>5</v>
      </c>
      <c r="H15" s="15">
        <f>E15/B15*100</f>
        <v>38.888888888888893</v>
      </c>
      <c r="I15" s="14">
        <v>156</v>
      </c>
      <c r="J15" s="14">
        <v>93</v>
      </c>
      <c r="K15" s="14">
        <v>13</v>
      </c>
      <c r="L15" s="14">
        <v>88</v>
      </c>
      <c r="M15" s="14">
        <v>55</v>
      </c>
      <c r="N15" s="14">
        <v>5</v>
      </c>
      <c r="O15" s="15">
        <f>L15/I15*100</f>
        <v>56.410256410256409</v>
      </c>
      <c r="P15" s="23">
        <v>109</v>
      </c>
      <c r="Q15" s="23">
        <v>56</v>
      </c>
      <c r="R15" s="23">
        <v>17</v>
      </c>
      <c r="S15" s="14">
        <v>50</v>
      </c>
      <c r="T15" s="14">
        <v>27</v>
      </c>
      <c r="U15" s="14">
        <v>6</v>
      </c>
      <c r="V15" s="15">
        <f>S15/P15*100</f>
        <v>45.871559633027523</v>
      </c>
      <c r="W15" s="14">
        <v>128</v>
      </c>
      <c r="X15" s="14">
        <v>67</v>
      </c>
      <c r="Y15" s="14">
        <v>17</v>
      </c>
      <c r="Z15" s="14">
        <v>68</v>
      </c>
      <c r="AA15" s="14">
        <v>38</v>
      </c>
      <c r="AB15" s="14">
        <v>6</v>
      </c>
      <c r="AC15" s="15">
        <f>Z15/W15*100</f>
        <v>53.125</v>
      </c>
      <c r="AD15" s="19">
        <v>82</v>
      </c>
      <c r="AE15" s="19">
        <v>39</v>
      </c>
      <c r="AF15" s="19">
        <v>14</v>
      </c>
      <c r="AG15" s="19">
        <v>42</v>
      </c>
      <c r="AH15" s="19">
        <v>21</v>
      </c>
      <c r="AI15" s="19">
        <v>9</v>
      </c>
      <c r="AJ15" s="20">
        <f t="shared" si="0"/>
        <v>51.219512195121951</v>
      </c>
    </row>
    <row r="16" spans="1:36" ht="19.5" customHeight="1">
      <c r="A16" s="18" t="s">
        <v>41</v>
      </c>
      <c r="B16" s="14">
        <v>1488</v>
      </c>
      <c r="C16" s="14">
        <v>1281</v>
      </c>
      <c r="D16" s="14">
        <v>204</v>
      </c>
      <c r="E16" s="14">
        <v>712</v>
      </c>
      <c r="F16" s="14">
        <v>635</v>
      </c>
      <c r="G16" s="14">
        <v>77</v>
      </c>
      <c r="H16" s="15">
        <v>47.8494623655914</v>
      </c>
      <c r="I16" s="14">
        <v>1137</v>
      </c>
      <c r="J16" s="14">
        <v>945</v>
      </c>
      <c r="K16" s="14">
        <v>192</v>
      </c>
      <c r="L16" s="14">
        <v>508</v>
      </c>
      <c r="M16" s="14">
        <v>431</v>
      </c>
      <c r="N16" s="14">
        <v>77</v>
      </c>
      <c r="O16" s="15">
        <v>44.678979771328059</v>
      </c>
      <c r="P16" s="23">
        <v>1079</v>
      </c>
      <c r="Q16" s="23">
        <v>897</v>
      </c>
      <c r="R16" s="23">
        <v>179</v>
      </c>
      <c r="S16" s="14">
        <v>537</v>
      </c>
      <c r="T16" s="14">
        <v>447</v>
      </c>
      <c r="U16" s="14">
        <v>90</v>
      </c>
      <c r="V16" s="15">
        <v>49.76830398517145</v>
      </c>
      <c r="W16" s="14">
        <v>1106</v>
      </c>
      <c r="X16" s="14">
        <v>932</v>
      </c>
      <c r="Y16" s="14">
        <v>174</v>
      </c>
      <c r="Z16" s="14">
        <v>535</v>
      </c>
      <c r="AA16" s="14">
        <v>453</v>
      </c>
      <c r="AB16" s="14">
        <v>82</v>
      </c>
      <c r="AC16" s="15">
        <v>48.372513562386985</v>
      </c>
      <c r="AD16" s="21">
        <v>1312</v>
      </c>
      <c r="AE16" s="21">
        <v>1065</v>
      </c>
      <c r="AF16" s="21">
        <v>247</v>
      </c>
      <c r="AG16" s="21">
        <v>653</v>
      </c>
      <c r="AH16" s="21">
        <v>548</v>
      </c>
      <c r="AI16" s="21">
        <v>105</v>
      </c>
      <c r="AJ16" s="20">
        <f t="shared" si="0"/>
        <v>49.771341463414636</v>
      </c>
    </row>
    <row r="17" spans="1:36" s="22" customFormat="1" ht="19.5" customHeight="1">
      <c r="A17" s="18" t="s">
        <v>42</v>
      </c>
      <c r="B17" s="14">
        <v>33</v>
      </c>
      <c r="C17" s="14">
        <v>26</v>
      </c>
      <c r="D17" s="14">
        <v>3</v>
      </c>
      <c r="E17" s="14">
        <v>21</v>
      </c>
      <c r="F17" s="14">
        <v>17</v>
      </c>
      <c r="G17" s="14">
        <v>1</v>
      </c>
      <c r="H17" s="15">
        <f>E17/B17*100</f>
        <v>63.636363636363633</v>
      </c>
      <c r="I17" s="14">
        <v>39</v>
      </c>
      <c r="J17" s="14">
        <v>32</v>
      </c>
      <c r="K17" s="14">
        <v>2</v>
      </c>
      <c r="L17" s="14">
        <v>22</v>
      </c>
      <c r="M17" s="14">
        <v>19</v>
      </c>
      <c r="N17" s="14">
        <v>1</v>
      </c>
      <c r="O17" s="15">
        <f>L17/I17*100</f>
        <v>56.410256410256409</v>
      </c>
      <c r="P17" s="23">
        <v>61</v>
      </c>
      <c r="Q17" s="23">
        <v>52</v>
      </c>
      <c r="R17" s="23">
        <v>1</v>
      </c>
      <c r="S17" s="14">
        <v>30</v>
      </c>
      <c r="T17" s="14">
        <v>27</v>
      </c>
      <c r="U17" s="14">
        <v>1</v>
      </c>
      <c r="V17" s="15">
        <f>S17/P17*100</f>
        <v>49.180327868852459</v>
      </c>
      <c r="W17" s="14">
        <v>89</v>
      </c>
      <c r="X17" s="14">
        <v>52</v>
      </c>
      <c r="Y17" s="14">
        <v>10</v>
      </c>
      <c r="Z17" s="14">
        <v>52</v>
      </c>
      <c r="AA17" s="14">
        <v>30</v>
      </c>
      <c r="AB17" s="14">
        <v>4</v>
      </c>
      <c r="AC17" s="15">
        <f>Z17/W17*100</f>
        <v>58.426966292134829</v>
      </c>
      <c r="AD17" s="19">
        <v>94</v>
      </c>
      <c r="AE17" s="19">
        <v>48</v>
      </c>
      <c r="AF17" s="19">
        <v>8</v>
      </c>
      <c r="AG17" s="19">
        <v>45</v>
      </c>
      <c r="AH17" s="19">
        <v>21</v>
      </c>
      <c r="AI17" s="19">
        <v>3</v>
      </c>
      <c r="AJ17" s="20">
        <f t="shared" si="0"/>
        <v>47.872340425531917</v>
      </c>
    </row>
    <row r="18" spans="1:36" s="22" customFormat="1" ht="19.5" customHeight="1">
      <c r="A18" s="18" t="s">
        <v>43</v>
      </c>
      <c r="B18" s="14">
        <v>3918</v>
      </c>
      <c r="C18" s="14">
        <v>3618</v>
      </c>
      <c r="D18" s="14">
        <v>300</v>
      </c>
      <c r="E18" s="14">
        <v>2253</v>
      </c>
      <c r="F18" s="14">
        <v>2135</v>
      </c>
      <c r="G18" s="14">
        <v>118</v>
      </c>
      <c r="H18" s="15">
        <v>57.503828483920373</v>
      </c>
      <c r="I18" s="14">
        <v>4203</v>
      </c>
      <c r="J18" s="14">
        <v>3852</v>
      </c>
      <c r="K18" s="14">
        <v>351</v>
      </c>
      <c r="L18" s="14">
        <v>2180</v>
      </c>
      <c r="M18" s="14">
        <v>2075</v>
      </c>
      <c r="N18" s="14">
        <v>105</v>
      </c>
      <c r="O18" s="15">
        <v>51.867713537949086</v>
      </c>
      <c r="P18" s="23">
        <v>3918</v>
      </c>
      <c r="Q18" s="23">
        <v>3491</v>
      </c>
      <c r="R18" s="23">
        <v>427</v>
      </c>
      <c r="S18" s="14">
        <v>2101</v>
      </c>
      <c r="T18" s="14">
        <v>1919</v>
      </c>
      <c r="U18" s="14">
        <v>182</v>
      </c>
      <c r="V18" s="15">
        <v>53.624298111281263</v>
      </c>
      <c r="W18" s="14">
        <v>3997</v>
      </c>
      <c r="X18" s="14">
        <v>3638</v>
      </c>
      <c r="Y18" s="14">
        <v>359</v>
      </c>
      <c r="Z18" s="14">
        <v>2057</v>
      </c>
      <c r="AA18" s="14">
        <v>1914</v>
      </c>
      <c r="AB18" s="14">
        <v>143</v>
      </c>
      <c r="AC18" s="15">
        <v>51.463597698273702</v>
      </c>
      <c r="AD18" s="19">
        <v>4601</v>
      </c>
      <c r="AE18" s="19">
        <v>4043</v>
      </c>
      <c r="AF18" s="19">
        <v>558</v>
      </c>
      <c r="AG18" s="19">
        <v>2201</v>
      </c>
      <c r="AH18" s="19">
        <v>2005</v>
      </c>
      <c r="AI18" s="19">
        <v>196</v>
      </c>
      <c r="AJ18" s="20">
        <f t="shared" si="0"/>
        <v>47.837426646381218</v>
      </c>
    </row>
    <row r="19" spans="1:36" s="22" customFormat="1" ht="19.5" customHeight="1">
      <c r="A19" s="18" t="s">
        <v>44</v>
      </c>
      <c r="B19" s="14">
        <v>178</v>
      </c>
      <c r="C19" s="14">
        <v>120</v>
      </c>
      <c r="D19" s="14">
        <v>57</v>
      </c>
      <c r="E19" s="14">
        <v>67</v>
      </c>
      <c r="F19" s="14">
        <v>46</v>
      </c>
      <c r="G19" s="14">
        <v>21</v>
      </c>
      <c r="H19" s="15">
        <f>E19/B19*100</f>
        <v>37.640449438202246</v>
      </c>
      <c r="I19" s="14">
        <v>169</v>
      </c>
      <c r="J19" s="14">
        <v>104</v>
      </c>
      <c r="K19" s="14">
        <v>64</v>
      </c>
      <c r="L19" s="14">
        <v>75</v>
      </c>
      <c r="M19" s="14">
        <v>43</v>
      </c>
      <c r="N19" s="14">
        <v>32</v>
      </c>
      <c r="O19" s="15">
        <f>L19/I19*100</f>
        <v>44.378698224852073</v>
      </c>
      <c r="P19" s="23">
        <v>339</v>
      </c>
      <c r="Q19" s="23">
        <v>222</v>
      </c>
      <c r="R19" s="23">
        <v>116</v>
      </c>
      <c r="S19" s="14">
        <v>174</v>
      </c>
      <c r="T19" s="14">
        <v>121</v>
      </c>
      <c r="U19" s="14">
        <v>53</v>
      </c>
      <c r="V19" s="15">
        <f>S19/P19*100</f>
        <v>51.327433628318587</v>
      </c>
      <c r="W19" s="14">
        <v>225</v>
      </c>
      <c r="X19" s="14">
        <v>155</v>
      </c>
      <c r="Y19" s="14">
        <v>66</v>
      </c>
      <c r="Z19" s="14">
        <v>122</v>
      </c>
      <c r="AA19" s="14">
        <v>97</v>
      </c>
      <c r="AB19" s="14">
        <v>25</v>
      </c>
      <c r="AC19" s="15">
        <f>Z19/W19*100</f>
        <v>54.222222222222229</v>
      </c>
      <c r="AD19" s="19">
        <v>237</v>
      </c>
      <c r="AE19" s="19">
        <v>157</v>
      </c>
      <c r="AF19" s="19">
        <v>80</v>
      </c>
      <c r="AG19" s="19">
        <v>113</v>
      </c>
      <c r="AH19" s="19">
        <v>73</v>
      </c>
      <c r="AI19" s="19">
        <v>40</v>
      </c>
      <c r="AJ19" s="20">
        <f t="shared" si="0"/>
        <v>47.679324894514771</v>
      </c>
    </row>
    <row r="20" spans="1:36" s="22" customFormat="1" ht="19.5" customHeight="1">
      <c r="A20" s="18" t="s">
        <v>45</v>
      </c>
      <c r="B20" s="14">
        <v>244</v>
      </c>
      <c r="C20" s="14">
        <v>163</v>
      </c>
      <c r="D20" s="14">
        <v>78</v>
      </c>
      <c r="E20" s="14">
        <v>52</v>
      </c>
      <c r="F20" s="14">
        <v>44</v>
      </c>
      <c r="G20" s="14">
        <v>8</v>
      </c>
      <c r="H20" s="15">
        <f>E20/B20*100</f>
        <v>21.311475409836063</v>
      </c>
      <c r="I20" s="14">
        <v>166</v>
      </c>
      <c r="J20" s="14">
        <v>93</v>
      </c>
      <c r="K20" s="14">
        <v>68</v>
      </c>
      <c r="L20" s="14">
        <v>28</v>
      </c>
      <c r="M20" s="14">
        <v>14</v>
      </c>
      <c r="N20" s="14">
        <v>13</v>
      </c>
      <c r="O20" s="15">
        <f>L20/I20*100</f>
        <v>16.867469879518072</v>
      </c>
      <c r="P20" s="23">
        <v>2747</v>
      </c>
      <c r="Q20" s="23">
        <v>1649</v>
      </c>
      <c r="R20" s="23">
        <v>1076</v>
      </c>
      <c r="S20" s="14">
        <v>1977</v>
      </c>
      <c r="T20" s="14">
        <v>1181</v>
      </c>
      <c r="U20" s="14">
        <v>784</v>
      </c>
      <c r="V20" s="15">
        <f>S20/P20*100</f>
        <v>71.969421186749187</v>
      </c>
      <c r="W20" s="14">
        <v>4790</v>
      </c>
      <c r="X20" s="14">
        <v>2915</v>
      </c>
      <c r="Y20" s="14">
        <v>1868</v>
      </c>
      <c r="Z20" s="14">
        <v>3152</v>
      </c>
      <c r="AA20" s="14">
        <v>1912</v>
      </c>
      <c r="AB20" s="14">
        <v>1239</v>
      </c>
      <c r="AC20" s="15">
        <f>Z20/W20*100</f>
        <v>65.803757828810021</v>
      </c>
      <c r="AD20" s="19">
        <v>6465</v>
      </c>
      <c r="AE20" s="19">
        <v>3868</v>
      </c>
      <c r="AF20" s="19">
        <v>2584</v>
      </c>
      <c r="AG20" s="19">
        <v>2988</v>
      </c>
      <c r="AH20" s="19">
        <v>1850</v>
      </c>
      <c r="AI20" s="19">
        <v>1138</v>
      </c>
      <c r="AJ20" s="20">
        <f t="shared" si="0"/>
        <v>46.218097447795827</v>
      </c>
    </row>
    <row r="21" spans="1:36" s="22" customFormat="1" ht="19.5" customHeight="1">
      <c r="A21" s="18" t="s">
        <v>46</v>
      </c>
      <c r="B21" s="14">
        <v>1574</v>
      </c>
      <c r="C21" s="14">
        <v>1274</v>
      </c>
      <c r="D21" s="14">
        <v>300</v>
      </c>
      <c r="E21" s="14">
        <v>469</v>
      </c>
      <c r="F21" s="14">
        <v>377</v>
      </c>
      <c r="G21" s="14">
        <v>92</v>
      </c>
      <c r="H21" s="15">
        <v>29.796696315120712</v>
      </c>
      <c r="I21" s="14">
        <v>3565</v>
      </c>
      <c r="J21" s="14">
        <v>2269</v>
      </c>
      <c r="K21" s="14">
        <v>1296</v>
      </c>
      <c r="L21" s="14">
        <v>512</v>
      </c>
      <c r="M21" s="14">
        <v>347</v>
      </c>
      <c r="N21" s="14">
        <v>165</v>
      </c>
      <c r="O21" s="15">
        <v>14.361851332398318</v>
      </c>
      <c r="P21" s="23">
        <v>1583</v>
      </c>
      <c r="Q21" s="23">
        <v>1190</v>
      </c>
      <c r="R21" s="23">
        <v>393</v>
      </c>
      <c r="S21" s="14">
        <v>402</v>
      </c>
      <c r="T21" s="14">
        <v>355</v>
      </c>
      <c r="U21" s="14">
        <v>47</v>
      </c>
      <c r="V21" s="15">
        <v>25.39481996209728</v>
      </c>
      <c r="W21" s="14">
        <v>1420</v>
      </c>
      <c r="X21" s="14">
        <v>1122</v>
      </c>
      <c r="Y21" s="14">
        <v>298</v>
      </c>
      <c r="Z21" s="14">
        <v>549</v>
      </c>
      <c r="AA21" s="14">
        <v>465</v>
      </c>
      <c r="AB21" s="14">
        <v>84</v>
      </c>
      <c r="AC21" s="15">
        <v>38.661971830985912</v>
      </c>
      <c r="AD21" s="19">
        <v>1107</v>
      </c>
      <c r="AE21" s="19">
        <v>936</v>
      </c>
      <c r="AF21" s="19">
        <v>171</v>
      </c>
      <c r="AG21" s="19">
        <v>503</v>
      </c>
      <c r="AH21" s="19">
        <v>439</v>
      </c>
      <c r="AI21" s="19">
        <v>64</v>
      </c>
      <c r="AJ21" s="20">
        <f t="shared" si="0"/>
        <v>45.438121047877146</v>
      </c>
    </row>
    <row r="22" spans="1:36" s="22" customFormat="1" ht="19.5" customHeight="1">
      <c r="A22" s="18" t="s">
        <v>47</v>
      </c>
      <c r="B22" s="14">
        <v>1537</v>
      </c>
      <c r="C22" s="14">
        <v>1209</v>
      </c>
      <c r="D22" s="14">
        <v>171</v>
      </c>
      <c r="E22" s="14">
        <v>648</v>
      </c>
      <c r="F22" s="14">
        <v>531</v>
      </c>
      <c r="G22" s="14">
        <v>47</v>
      </c>
      <c r="H22" s="15">
        <v>42.160052049446975</v>
      </c>
      <c r="I22" s="14">
        <v>1841</v>
      </c>
      <c r="J22" s="14">
        <v>1499</v>
      </c>
      <c r="K22" s="14">
        <v>155</v>
      </c>
      <c r="L22" s="14">
        <v>867</v>
      </c>
      <c r="M22" s="14">
        <v>724</v>
      </c>
      <c r="N22" s="14">
        <v>57</v>
      </c>
      <c r="O22" s="15">
        <v>47.093970668115155</v>
      </c>
      <c r="P22" s="23">
        <v>1757</v>
      </c>
      <c r="Q22" s="23">
        <v>1484</v>
      </c>
      <c r="R22" s="23">
        <v>96</v>
      </c>
      <c r="S22" s="14">
        <v>850</v>
      </c>
      <c r="T22" s="14">
        <v>734</v>
      </c>
      <c r="U22" s="14">
        <v>30</v>
      </c>
      <c r="V22" s="15">
        <v>48.377916903813315</v>
      </c>
      <c r="W22" s="14">
        <v>1876</v>
      </c>
      <c r="X22" s="14">
        <v>1551</v>
      </c>
      <c r="Y22" s="14">
        <v>143</v>
      </c>
      <c r="Z22" s="14">
        <v>858</v>
      </c>
      <c r="AA22" s="14">
        <v>735</v>
      </c>
      <c r="AB22" s="14">
        <v>42</v>
      </c>
      <c r="AC22" s="15">
        <v>45.735607675906181</v>
      </c>
      <c r="AD22" s="21">
        <v>2398</v>
      </c>
      <c r="AE22" s="21">
        <v>1959</v>
      </c>
      <c r="AF22" s="21">
        <v>171</v>
      </c>
      <c r="AG22" s="21">
        <v>1024</v>
      </c>
      <c r="AH22" s="21">
        <v>849</v>
      </c>
      <c r="AI22" s="21">
        <v>49</v>
      </c>
      <c r="AJ22" s="20">
        <f t="shared" si="0"/>
        <v>42.7022518765638</v>
      </c>
    </row>
    <row r="23" spans="1:36" s="22" customFormat="1" ht="19.5" customHeight="1">
      <c r="A23" s="18" t="s">
        <v>48</v>
      </c>
      <c r="B23" s="14">
        <v>537</v>
      </c>
      <c r="C23" s="14">
        <v>348</v>
      </c>
      <c r="D23" s="14">
        <v>188</v>
      </c>
      <c r="E23" s="14">
        <v>237</v>
      </c>
      <c r="F23" s="14">
        <v>159</v>
      </c>
      <c r="G23" s="14">
        <v>78</v>
      </c>
      <c r="H23" s="15">
        <f>E23/B23*100</f>
        <v>44.134078212290504</v>
      </c>
      <c r="I23" s="14">
        <v>545</v>
      </c>
      <c r="J23" s="14">
        <v>363</v>
      </c>
      <c r="K23" s="14">
        <v>181</v>
      </c>
      <c r="L23" s="14">
        <v>238</v>
      </c>
      <c r="M23" s="14">
        <v>145</v>
      </c>
      <c r="N23" s="14">
        <v>93</v>
      </c>
      <c r="O23" s="15">
        <f>L23/I23*100</f>
        <v>43.669724770642205</v>
      </c>
      <c r="P23" s="23">
        <v>1011</v>
      </c>
      <c r="Q23" s="23">
        <v>673</v>
      </c>
      <c r="R23" s="23">
        <v>337</v>
      </c>
      <c r="S23" s="14">
        <v>277</v>
      </c>
      <c r="T23" s="14">
        <v>172</v>
      </c>
      <c r="U23" s="14">
        <v>105</v>
      </c>
      <c r="V23" s="15">
        <f>S23/P23*100</f>
        <v>27.398615232443124</v>
      </c>
      <c r="W23" s="14">
        <v>1381</v>
      </c>
      <c r="X23" s="14">
        <v>938</v>
      </c>
      <c r="Y23" s="14">
        <v>442</v>
      </c>
      <c r="Z23" s="14">
        <v>511</v>
      </c>
      <c r="AA23" s="14">
        <v>366</v>
      </c>
      <c r="AB23" s="14">
        <v>145</v>
      </c>
      <c r="AC23" s="15">
        <f>Z23/W23*100</f>
        <v>37.002172338884861</v>
      </c>
      <c r="AD23" s="19">
        <v>1284</v>
      </c>
      <c r="AE23" s="19">
        <v>881</v>
      </c>
      <c r="AF23" s="19">
        <v>401</v>
      </c>
      <c r="AG23" s="19">
        <v>546</v>
      </c>
      <c r="AH23" s="19">
        <v>389</v>
      </c>
      <c r="AI23" s="19">
        <v>157</v>
      </c>
      <c r="AJ23" s="20">
        <f t="shared" si="0"/>
        <v>42.523364485981304</v>
      </c>
    </row>
    <row r="24" spans="1:36" s="27" customFormat="1" ht="19.5" customHeight="1">
      <c r="A24" s="18" t="s">
        <v>49</v>
      </c>
      <c r="B24" s="14">
        <v>278</v>
      </c>
      <c r="C24" s="14">
        <v>245</v>
      </c>
      <c r="D24" s="14">
        <v>31</v>
      </c>
      <c r="E24" s="14">
        <v>105</v>
      </c>
      <c r="F24" s="14">
        <v>96</v>
      </c>
      <c r="G24" s="14">
        <v>8</v>
      </c>
      <c r="H24" s="15">
        <f>E24/B24*100</f>
        <v>37.769784172661872</v>
      </c>
      <c r="I24" s="14">
        <v>226</v>
      </c>
      <c r="J24" s="14">
        <v>200</v>
      </c>
      <c r="K24" s="14">
        <v>25</v>
      </c>
      <c r="L24" s="14">
        <v>57</v>
      </c>
      <c r="M24" s="14">
        <v>53</v>
      </c>
      <c r="N24" s="14">
        <v>4</v>
      </c>
      <c r="O24" s="15">
        <f>L24/I24*100</f>
        <v>25.221238938053098</v>
      </c>
      <c r="P24" s="23">
        <v>248</v>
      </c>
      <c r="Q24" s="23">
        <v>195</v>
      </c>
      <c r="R24" s="23">
        <v>51</v>
      </c>
      <c r="S24" s="14">
        <v>42</v>
      </c>
      <c r="T24" s="14">
        <v>34</v>
      </c>
      <c r="U24" s="14">
        <v>7</v>
      </c>
      <c r="V24" s="15">
        <f>S24/P24*100</f>
        <v>16.93548387096774</v>
      </c>
      <c r="W24" s="14">
        <v>178</v>
      </c>
      <c r="X24" s="14">
        <v>140</v>
      </c>
      <c r="Y24" s="14">
        <v>35</v>
      </c>
      <c r="Z24" s="14">
        <v>29</v>
      </c>
      <c r="AA24" s="14">
        <v>29</v>
      </c>
      <c r="AB24" s="14">
        <v>0</v>
      </c>
      <c r="AC24" s="15">
        <f>Z24/W24*100</f>
        <v>16.292134831460675</v>
      </c>
      <c r="AD24" s="19">
        <v>209</v>
      </c>
      <c r="AE24" s="19">
        <v>154</v>
      </c>
      <c r="AF24" s="19">
        <v>51</v>
      </c>
      <c r="AG24" s="19">
        <v>84</v>
      </c>
      <c r="AH24" s="19">
        <v>55</v>
      </c>
      <c r="AI24" s="19">
        <v>29</v>
      </c>
      <c r="AJ24" s="20">
        <f t="shared" si="0"/>
        <v>40.191387559808611</v>
      </c>
    </row>
    <row r="25" spans="1:36" s="27" customFormat="1" ht="19.5" customHeight="1">
      <c r="A25" s="18" t="s">
        <v>50</v>
      </c>
      <c r="B25" s="14">
        <v>2391</v>
      </c>
      <c r="C25" s="14">
        <v>1488</v>
      </c>
      <c r="D25" s="14">
        <v>875</v>
      </c>
      <c r="E25" s="14">
        <v>1186</v>
      </c>
      <c r="F25" s="14">
        <v>730</v>
      </c>
      <c r="G25" s="14">
        <v>440</v>
      </c>
      <c r="H25" s="15">
        <f>E25/B25*100</f>
        <v>49.602676704307818</v>
      </c>
      <c r="I25" s="14">
        <v>1986</v>
      </c>
      <c r="J25" s="14">
        <v>1266</v>
      </c>
      <c r="K25" s="14">
        <v>690</v>
      </c>
      <c r="L25" s="14">
        <v>735</v>
      </c>
      <c r="M25" s="14">
        <v>459</v>
      </c>
      <c r="N25" s="14">
        <v>263</v>
      </c>
      <c r="O25" s="15">
        <f>L25/I25*100</f>
        <v>37.009063444108762</v>
      </c>
      <c r="P25" s="23">
        <v>2514</v>
      </c>
      <c r="Q25" s="23">
        <v>1518</v>
      </c>
      <c r="R25" s="23">
        <v>972</v>
      </c>
      <c r="S25" s="14">
        <v>987</v>
      </c>
      <c r="T25" s="14">
        <v>628</v>
      </c>
      <c r="U25" s="14">
        <v>356</v>
      </c>
      <c r="V25" s="15">
        <f>S25/P25*100</f>
        <v>39.260143198090688</v>
      </c>
      <c r="W25" s="14">
        <v>3159</v>
      </c>
      <c r="X25" s="14">
        <v>1983</v>
      </c>
      <c r="Y25" s="14">
        <v>1120</v>
      </c>
      <c r="Z25" s="14">
        <v>1075</v>
      </c>
      <c r="AA25" s="14">
        <v>634</v>
      </c>
      <c r="AB25" s="14">
        <v>413</v>
      </c>
      <c r="AC25" s="15">
        <f>Z25/W25*100</f>
        <v>34.029756251978476</v>
      </c>
      <c r="AD25" s="19">
        <v>4772</v>
      </c>
      <c r="AE25" s="19">
        <v>2982</v>
      </c>
      <c r="AF25" s="19">
        <v>1720</v>
      </c>
      <c r="AG25" s="19">
        <v>1883</v>
      </c>
      <c r="AH25" s="19">
        <v>1161</v>
      </c>
      <c r="AI25" s="19">
        <v>702</v>
      </c>
      <c r="AJ25" s="20">
        <f t="shared" si="0"/>
        <v>39.459346186085497</v>
      </c>
    </row>
    <row r="26" spans="1:36" s="27" customFormat="1" ht="19.5" customHeight="1">
      <c r="A26" s="18" t="s">
        <v>51</v>
      </c>
      <c r="B26" s="14">
        <v>969</v>
      </c>
      <c r="C26" s="14">
        <v>700</v>
      </c>
      <c r="D26" s="14">
        <v>268</v>
      </c>
      <c r="E26" s="14">
        <v>391</v>
      </c>
      <c r="F26" s="14">
        <v>286</v>
      </c>
      <c r="G26" s="14">
        <v>105</v>
      </c>
      <c r="H26" s="15">
        <f>E26/B26*100</f>
        <v>40.350877192982452</v>
      </c>
      <c r="I26" s="14">
        <v>877</v>
      </c>
      <c r="J26" s="14">
        <v>621</v>
      </c>
      <c r="K26" s="14">
        <v>252</v>
      </c>
      <c r="L26" s="14">
        <v>338</v>
      </c>
      <c r="M26" s="14">
        <v>222</v>
      </c>
      <c r="N26" s="14">
        <v>116</v>
      </c>
      <c r="O26" s="15">
        <f>L26/I26*100</f>
        <v>38.54047890535918</v>
      </c>
      <c r="P26" s="23">
        <v>917</v>
      </c>
      <c r="Q26" s="23">
        <v>655</v>
      </c>
      <c r="R26" s="23">
        <v>261</v>
      </c>
      <c r="S26" s="14">
        <v>369</v>
      </c>
      <c r="T26" s="14">
        <v>286</v>
      </c>
      <c r="U26" s="14">
        <v>83</v>
      </c>
      <c r="V26" s="15">
        <f>S26/P26*100</f>
        <v>40.239912758996724</v>
      </c>
      <c r="W26" s="14">
        <v>667</v>
      </c>
      <c r="X26" s="14">
        <v>485</v>
      </c>
      <c r="Y26" s="14">
        <v>178</v>
      </c>
      <c r="Z26" s="14">
        <v>284</v>
      </c>
      <c r="AA26" s="14">
        <v>210</v>
      </c>
      <c r="AB26" s="14">
        <v>74</v>
      </c>
      <c r="AC26" s="15">
        <f>Z26/W26*100</f>
        <v>42.578710644677656</v>
      </c>
      <c r="AD26" s="19">
        <v>916</v>
      </c>
      <c r="AE26" s="19">
        <v>647</v>
      </c>
      <c r="AF26" s="19">
        <v>263</v>
      </c>
      <c r="AG26" s="19">
        <v>339</v>
      </c>
      <c r="AH26" s="19">
        <v>253</v>
      </c>
      <c r="AI26" s="19">
        <v>86</v>
      </c>
      <c r="AJ26" s="20">
        <f t="shared" si="0"/>
        <v>37.008733624454152</v>
      </c>
    </row>
    <row r="27" spans="1:36" s="27" customFormat="1" ht="19.5" customHeight="1">
      <c r="A27" s="28" t="s">
        <v>52</v>
      </c>
      <c r="B27" s="14">
        <v>204</v>
      </c>
      <c r="C27" s="14">
        <v>114</v>
      </c>
      <c r="D27" s="14">
        <v>51</v>
      </c>
      <c r="E27" s="14">
        <v>61</v>
      </c>
      <c r="F27" s="14">
        <v>33</v>
      </c>
      <c r="G27" s="14">
        <v>20</v>
      </c>
      <c r="H27" s="15">
        <v>29.901960784313726</v>
      </c>
      <c r="I27" s="14">
        <v>91</v>
      </c>
      <c r="J27" s="14">
        <v>43</v>
      </c>
      <c r="K27" s="14">
        <v>25</v>
      </c>
      <c r="L27" s="14">
        <v>30</v>
      </c>
      <c r="M27" s="14">
        <v>9</v>
      </c>
      <c r="N27" s="14">
        <v>9</v>
      </c>
      <c r="O27" s="15">
        <v>32.967032967032964</v>
      </c>
      <c r="P27" s="23">
        <v>89</v>
      </c>
      <c r="Q27" s="23">
        <v>57</v>
      </c>
      <c r="R27" s="23">
        <v>21</v>
      </c>
      <c r="S27" s="14">
        <v>30</v>
      </c>
      <c r="T27" s="14">
        <v>17</v>
      </c>
      <c r="U27" s="14">
        <v>8</v>
      </c>
      <c r="V27" s="15">
        <v>33.707865168539328</v>
      </c>
      <c r="W27" s="14">
        <v>96</v>
      </c>
      <c r="X27" s="14">
        <v>47</v>
      </c>
      <c r="Y27" s="14">
        <v>28</v>
      </c>
      <c r="Z27" s="14">
        <v>35</v>
      </c>
      <c r="AA27" s="14">
        <v>21</v>
      </c>
      <c r="AB27" s="14">
        <v>7</v>
      </c>
      <c r="AC27" s="15">
        <v>36.458333333333329</v>
      </c>
      <c r="AD27" s="21">
        <v>66</v>
      </c>
      <c r="AE27" s="21">
        <v>39</v>
      </c>
      <c r="AF27" s="21">
        <v>19</v>
      </c>
      <c r="AG27" s="21">
        <v>24</v>
      </c>
      <c r="AH27" s="21">
        <v>17</v>
      </c>
      <c r="AI27" s="21">
        <v>3</v>
      </c>
      <c r="AJ27" s="20">
        <f t="shared" si="0"/>
        <v>36.363636363636367</v>
      </c>
    </row>
    <row r="28" spans="1:36" s="27" customFormat="1" ht="19.5" customHeight="1">
      <c r="A28" s="18" t="s">
        <v>53</v>
      </c>
      <c r="B28" s="14">
        <v>97</v>
      </c>
      <c r="C28" s="14">
        <v>90</v>
      </c>
      <c r="D28" s="14">
        <v>7</v>
      </c>
      <c r="E28" s="14">
        <v>39</v>
      </c>
      <c r="F28" s="14">
        <v>36</v>
      </c>
      <c r="G28" s="14">
        <v>3</v>
      </c>
      <c r="H28" s="15">
        <f>E28/B28*100</f>
        <v>40.206185567010309</v>
      </c>
      <c r="I28" s="14">
        <v>105</v>
      </c>
      <c r="J28" s="14">
        <v>90</v>
      </c>
      <c r="K28" s="14">
        <v>15</v>
      </c>
      <c r="L28" s="14">
        <v>48</v>
      </c>
      <c r="M28" s="14">
        <v>44</v>
      </c>
      <c r="N28" s="14">
        <v>4</v>
      </c>
      <c r="O28" s="15">
        <f>L28/I28*100</f>
        <v>45.714285714285715</v>
      </c>
      <c r="P28" s="23">
        <v>114</v>
      </c>
      <c r="Q28" s="23">
        <v>106</v>
      </c>
      <c r="R28" s="23">
        <v>8</v>
      </c>
      <c r="S28" s="14">
        <v>61</v>
      </c>
      <c r="T28" s="14">
        <v>58</v>
      </c>
      <c r="U28" s="14">
        <v>3</v>
      </c>
      <c r="V28" s="15">
        <f>S28/P28*100</f>
        <v>53.508771929824562</v>
      </c>
      <c r="W28" s="14">
        <v>76</v>
      </c>
      <c r="X28" s="14">
        <v>71</v>
      </c>
      <c r="Y28" s="14">
        <v>5</v>
      </c>
      <c r="Z28" s="14">
        <v>36</v>
      </c>
      <c r="AA28" s="14">
        <v>32</v>
      </c>
      <c r="AB28" s="14">
        <v>4</v>
      </c>
      <c r="AC28" s="15">
        <f>Z28/W28*100</f>
        <v>47.368421052631575</v>
      </c>
      <c r="AD28" s="19">
        <v>62</v>
      </c>
      <c r="AE28" s="19">
        <v>56</v>
      </c>
      <c r="AF28" s="19">
        <v>6</v>
      </c>
      <c r="AG28" s="19">
        <v>22</v>
      </c>
      <c r="AH28" s="19">
        <v>21</v>
      </c>
      <c r="AI28" s="19">
        <v>1</v>
      </c>
      <c r="AJ28" s="20">
        <f t="shared" si="0"/>
        <v>35.483870967741936</v>
      </c>
    </row>
    <row r="29" spans="1:36" s="27" customFormat="1" ht="19.5" customHeight="1">
      <c r="A29" s="18" t="s">
        <v>54</v>
      </c>
      <c r="B29" s="14">
        <v>272</v>
      </c>
      <c r="C29" s="14">
        <v>187</v>
      </c>
      <c r="D29" s="14">
        <v>52</v>
      </c>
      <c r="E29" s="14">
        <v>126</v>
      </c>
      <c r="F29" s="14">
        <v>90</v>
      </c>
      <c r="G29" s="14">
        <v>20</v>
      </c>
      <c r="H29" s="15">
        <f>E29/B29*100</f>
        <v>46.32352941176471</v>
      </c>
      <c r="I29" s="14">
        <v>310</v>
      </c>
      <c r="J29" s="14">
        <v>193</v>
      </c>
      <c r="K29" s="14">
        <v>73</v>
      </c>
      <c r="L29" s="14">
        <v>145</v>
      </c>
      <c r="M29" s="14">
        <v>98</v>
      </c>
      <c r="N29" s="14">
        <v>29</v>
      </c>
      <c r="O29" s="15">
        <f>L29/I29*100</f>
        <v>46.774193548387096</v>
      </c>
      <c r="P29" s="23">
        <v>341</v>
      </c>
      <c r="Q29" s="23">
        <v>214</v>
      </c>
      <c r="R29" s="23">
        <v>89</v>
      </c>
      <c r="S29" s="14">
        <v>148</v>
      </c>
      <c r="T29" s="14">
        <v>110</v>
      </c>
      <c r="U29" s="14">
        <v>25</v>
      </c>
      <c r="V29" s="15">
        <f>S29/P29*100</f>
        <v>43.401759530791786</v>
      </c>
      <c r="W29" s="14">
        <v>485</v>
      </c>
      <c r="X29" s="14">
        <v>290</v>
      </c>
      <c r="Y29" s="14">
        <v>139</v>
      </c>
      <c r="Z29" s="14">
        <v>217</v>
      </c>
      <c r="AA29" s="14">
        <v>150</v>
      </c>
      <c r="AB29" s="14">
        <v>51</v>
      </c>
      <c r="AC29" s="15">
        <f>Z29/W29*100</f>
        <v>44.742268041237118</v>
      </c>
      <c r="AD29" s="19">
        <v>427</v>
      </c>
      <c r="AE29" s="19">
        <v>250</v>
      </c>
      <c r="AF29" s="19">
        <v>101</v>
      </c>
      <c r="AG29" s="19">
        <v>141</v>
      </c>
      <c r="AH29" s="19">
        <v>92</v>
      </c>
      <c r="AI29" s="19">
        <v>37</v>
      </c>
      <c r="AJ29" s="20">
        <f t="shared" si="0"/>
        <v>33.021077283372364</v>
      </c>
    </row>
    <row r="30" spans="1:36" s="27" customFormat="1" ht="19.5" customHeight="1">
      <c r="A30" s="18" t="s">
        <v>55</v>
      </c>
      <c r="B30" s="14">
        <v>3926</v>
      </c>
      <c r="C30" s="14">
        <v>1770</v>
      </c>
      <c r="D30" s="14">
        <v>2131</v>
      </c>
      <c r="E30" s="14">
        <v>867</v>
      </c>
      <c r="F30" s="14">
        <v>440</v>
      </c>
      <c r="G30" s="14">
        <v>426</v>
      </c>
      <c r="H30" s="15">
        <v>22.083545593479368</v>
      </c>
      <c r="I30" s="14">
        <v>3284</v>
      </c>
      <c r="J30" s="14">
        <v>1564</v>
      </c>
      <c r="K30" s="14">
        <v>1711</v>
      </c>
      <c r="L30" s="14">
        <v>791</v>
      </c>
      <c r="M30" s="14">
        <v>431</v>
      </c>
      <c r="N30" s="14">
        <v>360</v>
      </c>
      <c r="O30" s="15">
        <v>24.086479902557855</v>
      </c>
      <c r="P30" s="23">
        <v>2874</v>
      </c>
      <c r="Q30" s="23">
        <v>1504</v>
      </c>
      <c r="R30" s="23">
        <v>1360</v>
      </c>
      <c r="S30" s="14">
        <v>732</v>
      </c>
      <c r="T30" s="14">
        <v>394</v>
      </c>
      <c r="U30" s="14">
        <v>338</v>
      </c>
      <c r="V30" s="15">
        <v>25.469728601252612</v>
      </c>
      <c r="W30" s="14">
        <v>2873</v>
      </c>
      <c r="X30" s="14">
        <v>1566</v>
      </c>
      <c r="Y30" s="14">
        <v>1295</v>
      </c>
      <c r="Z30" s="14">
        <v>898</v>
      </c>
      <c r="AA30" s="14">
        <v>460</v>
      </c>
      <c r="AB30" s="14">
        <v>438</v>
      </c>
      <c r="AC30" s="15">
        <v>31.256526279150716</v>
      </c>
      <c r="AD30" s="19">
        <v>3255</v>
      </c>
      <c r="AE30" s="19">
        <v>1703</v>
      </c>
      <c r="AF30" s="19">
        <v>1537</v>
      </c>
      <c r="AG30" s="19">
        <v>1044</v>
      </c>
      <c r="AH30" s="19">
        <v>561</v>
      </c>
      <c r="AI30" s="19">
        <v>483</v>
      </c>
      <c r="AJ30" s="20">
        <f t="shared" si="0"/>
        <v>32.073732718894007</v>
      </c>
    </row>
    <row r="31" spans="1:36" s="27" customFormat="1" ht="19.5" customHeight="1">
      <c r="A31" s="18" t="s">
        <v>56</v>
      </c>
      <c r="B31" s="14">
        <v>2382</v>
      </c>
      <c r="C31" s="14">
        <v>1737</v>
      </c>
      <c r="D31" s="14">
        <v>538</v>
      </c>
      <c r="E31" s="14">
        <v>992</v>
      </c>
      <c r="F31" s="14">
        <v>836</v>
      </c>
      <c r="G31" s="14">
        <v>122</v>
      </c>
      <c r="H31" s="15">
        <v>41.645675902602854</v>
      </c>
      <c r="I31" s="14">
        <v>2819</v>
      </c>
      <c r="J31" s="14">
        <v>2069</v>
      </c>
      <c r="K31" s="14">
        <v>654</v>
      </c>
      <c r="L31" s="14">
        <v>1241</v>
      </c>
      <c r="M31" s="14">
        <v>1052</v>
      </c>
      <c r="N31" s="14">
        <v>160</v>
      </c>
      <c r="O31" s="15">
        <v>44.022703086200785</v>
      </c>
      <c r="P31" s="23">
        <v>2521</v>
      </c>
      <c r="Q31" s="23">
        <v>1813</v>
      </c>
      <c r="R31" s="23">
        <v>598</v>
      </c>
      <c r="S31" s="14">
        <v>1078</v>
      </c>
      <c r="T31" s="14">
        <v>921</v>
      </c>
      <c r="U31" s="14">
        <v>138</v>
      </c>
      <c r="V31" s="15">
        <v>42.760809202697345</v>
      </c>
      <c r="W31" s="14">
        <v>2116</v>
      </c>
      <c r="X31" s="14">
        <v>1508</v>
      </c>
      <c r="Y31" s="14">
        <v>529</v>
      </c>
      <c r="Z31" s="14">
        <v>923</v>
      </c>
      <c r="AA31" s="14">
        <v>786</v>
      </c>
      <c r="AB31" s="14">
        <v>129</v>
      </c>
      <c r="AC31" s="15">
        <v>43.620037807183365</v>
      </c>
      <c r="AD31" s="21">
        <v>3165</v>
      </c>
      <c r="AE31" s="21">
        <v>2385</v>
      </c>
      <c r="AF31" s="21">
        <v>703</v>
      </c>
      <c r="AG31" s="21">
        <v>999</v>
      </c>
      <c r="AH31" s="21">
        <v>855</v>
      </c>
      <c r="AI31" s="21">
        <v>131</v>
      </c>
      <c r="AJ31" s="20">
        <f t="shared" si="0"/>
        <v>31.563981042654028</v>
      </c>
    </row>
    <row r="32" spans="1:36" s="27" customFormat="1" ht="19.5" customHeight="1">
      <c r="A32" s="29" t="s">
        <v>57</v>
      </c>
      <c r="B32" s="14">
        <v>1466</v>
      </c>
      <c r="C32" s="14">
        <v>857</v>
      </c>
      <c r="D32" s="14">
        <v>604</v>
      </c>
      <c r="E32" s="14">
        <v>294</v>
      </c>
      <c r="F32" s="14">
        <v>229</v>
      </c>
      <c r="G32" s="14">
        <v>64</v>
      </c>
      <c r="H32" s="15">
        <v>20.054570259208731</v>
      </c>
      <c r="I32" s="14">
        <v>1167</v>
      </c>
      <c r="J32" s="14">
        <v>705</v>
      </c>
      <c r="K32" s="14">
        <v>456</v>
      </c>
      <c r="L32" s="14">
        <v>305</v>
      </c>
      <c r="M32" s="14">
        <v>225</v>
      </c>
      <c r="N32" s="14">
        <v>78</v>
      </c>
      <c r="O32" s="15">
        <v>26.135389888603257</v>
      </c>
      <c r="P32" s="23">
        <v>922</v>
      </c>
      <c r="Q32" s="23">
        <v>609</v>
      </c>
      <c r="R32" s="23">
        <v>308</v>
      </c>
      <c r="S32" s="14">
        <v>242</v>
      </c>
      <c r="T32" s="14">
        <v>196</v>
      </c>
      <c r="U32" s="14">
        <v>46</v>
      </c>
      <c r="V32" s="15">
        <v>26.247288503253795</v>
      </c>
      <c r="W32" s="14">
        <v>456</v>
      </c>
      <c r="X32" s="14">
        <v>284</v>
      </c>
      <c r="Y32" s="14">
        <v>168</v>
      </c>
      <c r="Z32" s="14">
        <v>102</v>
      </c>
      <c r="AA32" s="14">
        <v>75</v>
      </c>
      <c r="AB32" s="14">
        <v>26</v>
      </c>
      <c r="AC32" s="15">
        <v>22.368421052631579</v>
      </c>
      <c r="AD32" s="19">
        <v>381</v>
      </c>
      <c r="AE32" s="19">
        <v>227</v>
      </c>
      <c r="AF32" s="19">
        <v>150</v>
      </c>
      <c r="AG32" s="19">
        <v>120</v>
      </c>
      <c r="AH32" s="19">
        <v>67</v>
      </c>
      <c r="AI32" s="19">
        <v>53</v>
      </c>
      <c r="AJ32" s="20">
        <f t="shared" si="0"/>
        <v>31.496062992125985</v>
      </c>
    </row>
    <row r="33" spans="1:36" s="27" customFormat="1" ht="19.5" customHeight="1">
      <c r="A33" s="18" t="s">
        <v>58</v>
      </c>
      <c r="B33" s="14">
        <v>211</v>
      </c>
      <c r="C33" s="14">
        <v>156</v>
      </c>
      <c r="D33" s="14">
        <v>55</v>
      </c>
      <c r="E33" s="14">
        <v>82</v>
      </c>
      <c r="F33" s="14">
        <v>69</v>
      </c>
      <c r="G33" s="14">
        <v>13</v>
      </c>
      <c r="H33" s="15">
        <f>E33/B33*100</f>
        <v>38.862559241706165</v>
      </c>
      <c r="I33" s="14">
        <v>213</v>
      </c>
      <c r="J33" s="14">
        <v>141</v>
      </c>
      <c r="K33" s="14">
        <v>72</v>
      </c>
      <c r="L33" s="14">
        <v>68</v>
      </c>
      <c r="M33" s="14">
        <v>56</v>
      </c>
      <c r="N33" s="14">
        <v>12</v>
      </c>
      <c r="O33" s="15">
        <f>L33/I33*100</f>
        <v>31.92488262910798</v>
      </c>
      <c r="P33" s="23">
        <v>184</v>
      </c>
      <c r="Q33" s="23">
        <v>122</v>
      </c>
      <c r="R33" s="23">
        <v>62</v>
      </c>
      <c r="S33" s="14">
        <v>62</v>
      </c>
      <c r="T33" s="14">
        <v>47</v>
      </c>
      <c r="U33" s="14">
        <v>15</v>
      </c>
      <c r="V33" s="15">
        <f>S33/P33*100</f>
        <v>33.695652173913047</v>
      </c>
      <c r="W33" s="14">
        <v>222</v>
      </c>
      <c r="X33" s="14">
        <v>158</v>
      </c>
      <c r="Y33" s="14">
        <v>63</v>
      </c>
      <c r="Z33" s="14">
        <v>96</v>
      </c>
      <c r="AA33" s="14">
        <v>65</v>
      </c>
      <c r="AB33" s="14">
        <v>31</v>
      </c>
      <c r="AC33" s="15">
        <f>Z33/W33*100</f>
        <v>43.243243243243242</v>
      </c>
      <c r="AD33" s="19">
        <v>260</v>
      </c>
      <c r="AE33" s="19">
        <v>160</v>
      </c>
      <c r="AF33" s="19">
        <v>99</v>
      </c>
      <c r="AG33" s="19">
        <v>77</v>
      </c>
      <c r="AH33" s="19">
        <v>51</v>
      </c>
      <c r="AI33" s="19">
        <v>26</v>
      </c>
      <c r="AJ33" s="20">
        <f t="shared" si="0"/>
        <v>29.615384615384617</v>
      </c>
    </row>
    <row r="34" spans="1:36" s="27" customFormat="1" ht="19.5" customHeight="1">
      <c r="A34" s="18" t="s">
        <v>59</v>
      </c>
      <c r="B34" s="14">
        <v>448</v>
      </c>
      <c r="C34" s="14">
        <v>369</v>
      </c>
      <c r="D34" s="14">
        <v>74</v>
      </c>
      <c r="E34" s="14">
        <v>208</v>
      </c>
      <c r="F34" s="14">
        <v>164</v>
      </c>
      <c r="G34" s="14">
        <v>42</v>
      </c>
      <c r="H34" s="15">
        <f>E34/B34*100</f>
        <v>46.428571428571431</v>
      </c>
      <c r="I34" s="14">
        <v>409</v>
      </c>
      <c r="J34" s="14">
        <v>341</v>
      </c>
      <c r="K34" s="14">
        <v>66</v>
      </c>
      <c r="L34" s="14">
        <v>163</v>
      </c>
      <c r="M34" s="14">
        <v>142</v>
      </c>
      <c r="N34" s="14">
        <v>19</v>
      </c>
      <c r="O34" s="15">
        <f>L34/I34*100</f>
        <v>39.853300733496333</v>
      </c>
      <c r="P34" s="23">
        <v>417</v>
      </c>
      <c r="Q34" s="23">
        <v>344</v>
      </c>
      <c r="R34" s="23">
        <v>63</v>
      </c>
      <c r="S34" s="14">
        <v>181</v>
      </c>
      <c r="T34" s="14">
        <v>153</v>
      </c>
      <c r="U34" s="14">
        <v>27</v>
      </c>
      <c r="V34" s="15">
        <f>S34/P34*100</f>
        <v>43.405275779376502</v>
      </c>
      <c r="W34" s="14">
        <v>390</v>
      </c>
      <c r="X34" s="14">
        <v>343</v>
      </c>
      <c r="Y34" s="14">
        <v>42</v>
      </c>
      <c r="Z34" s="14">
        <v>163</v>
      </c>
      <c r="AA34" s="14">
        <v>142</v>
      </c>
      <c r="AB34" s="14">
        <v>18</v>
      </c>
      <c r="AC34" s="15">
        <f>Z34/W34*100</f>
        <v>41.794871794871796</v>
      </c>
      <c r="AD34" s="19">
        <v>293</v>
      </c>
      <c r="AE34" s="19">
        <v>258</v>
      </c>
      <c r="AF34" s="19">
        <v>33</v>
      </c>
      <c r="AG34" s="19">
        <v>85</v>
      </c>
      <c r="AH34" s="19">
        <v>79</v>
      </c>
      <c r="AI34" s="19">
        <v>5</v>
      </c>
      <c r="AJ34" s="20">
        <f t="shared" si="0"/>
        <v>29.010238907849828</v>
      </c>
    </row>
    <row r="35" spans="1:36" s="27" customFormat="1" ht="19.5" customHeight="1">
      <c r="A35" s="18" t="s">
        <v>60</v>
      </c>
      <c r="B35" s="14">
        <v>107</v>
      </c>
      <c r="C35" s="14">
        <v>93</v>
      </c>
      <c r="D35" s="14">
        <v>8</v>
      </c>
      <c r="E35" s="14">
        <v>16</v>
      </c>
      <c r="F35" s="14">
        <v>16</v>
      </c>
      <c r="G35" s="14">
        <v>0</v>
      </c>
      <c r="H35" s="15">
        <f>E35/B35*100</f>
        <v>14.953271028037381</v>
      </c>
      <c r="I35" s="14">
        <v>170</v>
      </c>
      <c r="J35" s="14">
        <v>116</v>
      </c>
      <c r="K35" s="14">
        <v>46</v>
      </c>
      <c r="L35" s="14">
        <v>43</v>
      </c>
      <c r="M35" s="14">
        <v>31</v>
      </c>
      <c r="N35" s="14">
        <v>9</v>
      </c>
      <c r="O35" s="15">
        <f>L35/I35*100</f>
        <v>25.294117647058822</v>
      </c>
      <c r="P35" s="23">
        <v>176</v>
      </c>
      <c r="Q35" s="23">
        <v>148</v>
      </c>
      <c r="R35" s="23">
        <v>19</v>
      </c>
      <c r="S35" s="14">
        <v>38</v>
      </c>
      <c r="T35" s="14">
        <v>34</v>
      </c>
      <c r="U35" s="14">
        <v>3</v>
      </c>
      <c r="V35" s="15">
        <f>S35/P35*100</f>
        <v>21.59090909090909</v>
      </c>
      <c r="W35" s="14">
        <v>134</v>
      </c>
      <c r="X35" s="14">
        <v>113</v>
      </c>
      <c r="Y35" s="14">
        <v>15</v>
      </c>
      <c r="Z35" s="14">
        <v>36</v>
      </c>
      <c r="AA35" s="14">
        <v>31</v>
      </c>
      <c r="AB35" s="14">
        <v>4</v>
      </c>
      <c r="AC35" s="15">
        <f>Z35/W35*100</f>
        <v>26.865671641791046</v>
      </c>
      <c r="AD35" s="19">
        <v>158</v>
      </c>
      <c r="AE35" s="19">
        <v>134</v>
      </c>
      <c r="AF35" s="19">
        <v>23</v>
      </c>
      <c r="AG35" s="19">
        <v>37</v>
      </c>
      <c r="AH35" s="19">
        <v>37</v>
      </c>
      <c r="AI35" s="19">
        <v>0</v>
      </c>
      <c r="AJ35" s="20">
        <f t="shared" si="0"/>
        <v>23.417721518987342</v>
      </c>
    </row>
    <row r="36" spans="1:36" s="27" customFormat="1" ht="19.5" customHeight="1">
      <c r="A36" s="18" t="s">
        <v>61</v>
      </c>
      <c r="B36" s="14">
        <v>1737</v>
      </c>
      <c r="C36" s="14">
        <v>770</v>
      </c>
      <c r="D36" s="14">
        <v>232</v>
      </c>
      <c r="E36" s="14">
        <v>577</v>
      </c>
      <c r="F36" s="14">
        <v>298</v>
      </c>
      <c r="G36" s="14">
        <v>62</v>
      </c>
      <c r="H36" s="15">
        <v>33.218192285549797</v>
      </c>
      <c r="I36" s="14">
        <v>1606</v>
      </c>
      <c r="J36" s="14">
        <v>722</v>
      </c>
      <c r="K36" s="14">
        <v>242</v>
      </c>
      <c r="L36" s="14">
        <v>424</v>
      </c>
      <c r="M36" s="14">
        <v>193</v>
      </c>
      <c r="N36" s="14">
        <v>51</v>
      </c>
      <c r="O36" s="15">
        <v>26.400996264009962</v>
      </c>
      <c r="P36" s="23">
        <v>1299</v>
      </c>
      <c r="Q36" s="23">
        <v>627</v>
      </c>
      <c r="R36" s="23">
        <v>178</v>
      </c>
      <c r="S36" s="14">
        <v>368</v>
      </c>
      <c r="T36" s="14">
        <v>195</v>
      </c>
      <c r="U36" s="14">
        <v>36</v>
      </c>
      <c r="V36" s="15">
        <v>28.329484218629712</v>
      </c>
      <c r="W36" s="14">
        <v>1489</v>
      </c>
      <c r="X36" s="14">
        <v>680</v>
      </c>
      <c r="Y36" s="14">
        <v>224</v>
      </c>
      <c r="Z36" s="14">
        <v>477</v>
      </c>
      <c r="AA36" s="14">
        <v>244</v>
      </c>
      <c r="AB36" s="14">
        <v>56</v>
      </c>
      <c r="AC36" s="15">
        <v>32.034922766957692</v>
      </c>
      <c r="AD36" s="19">
        <v>1368</v>
      </c>
      <c r="AE36" s="19">
        <v>631</v>
      </c>
      <c r="AF36" s="19">
        <v>190</v>
      </c>
      <c r="AG36" s="19">
        <v>306</v>
      </c>
      <c r="AH36" s="19">
        <v>161</v>
      </c>
      <c r="AI36" s="19">
        <v>28</v>
      </c>
      <c r="AJ36" s="20">
        <f t="shared" si="0"/>
        <v>22.368421052631579</v>
      </c>
    </row>
    <row r="37" spans="1:36" s="27" customFormat="1" ht="19.5" customHeight="1">
      <c r="A37" s="18" t="s">
        <v>62</v>
      </c>
      <c r="B37" s="14">
        <v>296</v>
      </c>
      <c r="C37" s="14">
        <v>79</v>
      </c>
      <c r="D37" s="14">
        <v>16</v>
      </c>
      <c r="E37" s="14">
        <v>66</v>
      </c>
      <c r="F37" s="14">
        <v>13</v>
      </c>
      <c r="G37" s="14">
        <v>1</v>
      </c>
      <c r="H37" s="15">
        <f>E37/B37*100</f>
        <v>22.297297297297298</v>
      </c>
      <c r="I37" s="14">
        <v>337</v>
      </c>
      <c r="J37" s="14">
        <v>106</v>
      </c>
      <c r="K37" s="14">
        <v>24</v>
      </c>
      <c r="L37" s="14">
        <v>73</v>
      </c>
      <c r="M37" s="14">
        <v>16</v>
      </c>
      <c r="N37" s="14">
        <v>2</v>
      </c>
      <c r="O37" s="15">
        <f>L37/I37*100</f>
        <v>21.66172106824926</v>
      </c>
      <c r="P37" s="23">
        <v>306</v>
      </c>
      <c r="Q37" s="23">
        <v>85</v>
      </c>
      <c r="R37" s="23">
        <v>21</v>
      </c>
      <c r="S37" s="14">
        <v>61</v>
      </c>
      <c r="T37" s="14">
        <v>14</v>
      </c>
      <c r="U37" s="14">
        <v>2</v>
      </c>
      <c r="V37" s="15">
        <f>S37/P37*100</f>
        <v>19.934640522875817</v>
      </c>
      <c r="W37" s="14">
        <v>340</v>
      </c>
      <c r="X37" s="14">
        <v>108</v>
      </c>
      <c r="Y37" s="14">
        <v>16</v>
      </c>
      <c r="Z37" s="14">
        <v>64</v>
      </c>
      <c r="AA37" s="14">
        <v>24</v>
      </c>
      <c r="AB37" s="14">
        <v>2</v>
      </c>
      <c r="AC37" s="15">
        <f>Z37/W37*100</f>
        <v>18.823529411764707</v>
      </c>
      <c r="AD37" s="19">
        <v>367</v>
      </c>
      <c r="AE37" s="19">
        <v>106</v>
      </c>
      <c r="AF37" s="19">
        <v>24</v>
      </c>
      <c r="AG37" s="19">
        <v>61</v>
      </c>
      <c r="AH37" s="19">
        <v>16</v>
      </c>
      <c r="AI37" s="19">
        <v>2</v>
      </c>
      <c r="AJ37" s="20">
        <f t="shared" si="0"/>
        <v>16.621253405994551</v>
      </c>
    </row>
    <row r="38" spans="1:36" s="27" customFormat="1" ht="19.5" customHeight="1">
      <c r="A38" s="18" t="s">
        <v>63</v>
      </c>
      <c r="B38" s="14">
        <v>1767</v>
      </c>
      <c r="C38" s="14">
        <v>1767</v>
      </c>
      <c r="D38" s="30" t="s">
        <v>64</v>
      </c>
      <c r="E38" s="14">
        <v>282</v>
      </c>
      <c r="F38" s="14">
        <v>282</v>
      </c>
      <c r="G38" s="30" t="s">
        <v>64</v>
      </c>
      <c r="H38" s="15">
        <v>15.959252971137522</v>
      </c>
      <c r="I38" s="14">
        <v>1705</v>
      </c>
      <c r="J38" s="14">
        <v>1705</v>
      </c>
      <c r="K38" s="30" t="s">
        <v>64</v>
      </c>
      <c r="L38" s="14">
        <v>286</v>
      </c>
      <c r="M38" s="14">
        <v>286</v>
      </c>
      <c r="N38" s="14">
        <v>0</v>
      </c>
      <c r="O38" s="15">
        <v>16.7741935483871</v>
      </c>
      <c r="P38" s="14">
        <v>1653</v>
      </c>
      <c r="Q38" s="14">
        <v>1651</v>
      </c>
      <c r="R38" s="14">
        <v>2</v>
      </c>
      <c r="S38" s="14">
        <v>256</v>
      </c>
      <c r="T38" s="14">
        <v>256</v>
      </c>
      <c r="U38" s="30" t="s">
        <v>64</v>
      </c>
      <c r="V38" s="15">
        <v>15.486993345432548</v>
      </c>
      <c r="W38" s="14">
        <v>1503</v>
      </c>
      <c r="X38" s="14">
        <v>1502</v>
      </c>
      <c r="Y38" s="14">
        <v>1</v>
      </c>
      <c r="Z38" s="14">
        <v>253</v>
      </c>
      <c r="AA38" s="14">
        <v>253</v>
      </c>
      <c r="AB38" s="30" t="s">
        <v>64</v>
      </c>
      <c r="AC38" s="15">
        <v>16.833000665335994</v>
      </c>
      <c r="AD38" s="19">
        <v>1174</v>
      </c>
      <c r="AE38" s="19">
        <v>1172</v>
      </c>
      <c r="AF38" s="19">
        <v>2</v>
      </c>
      <c r="AG38" s="19">
        <v>181</v>
      </c>
      <c r="AH38" s="19">
        <v>181</v>
      </c>
      <c r="AI38" s="19">
        <v>0</v>
      </c>
      <c r="AJ38" s="20">
        <f t="shared" si="0"/>
        <v>15.417376490630325</v>
      </c>
    </row>
    <row r="39" spans="1:36" s="27" customFormat="1" ht="19.5" customHeight="1">
      <c r="A39" s="28" t="s">
        <v>65</v>
      </c>
      <c r="B39" s="14">
        <v>750</v>
      </c>
      <c r="C39" s="14">
        <v>490</v>
      </c>
      <c r="D39" s="14">
        <v>260</v>
      </c>
      <c r="E39" s="14">
        <v>98</v>
      </c>
      <c r="F39" s="14">
        <v>70</v>
      </c>
      <c r="G39" s="14">
        <v>28</v>
      </c>
      <c r="H39" s="15">
        <v>13.066666666666665</v>
      </c>
      <c r="I39" s="14">
        <v>1006</v>
      </c>
      <c r="J39" s="14">
        <v>617</v>
      </c>
      <c r="K39" s="14">
        <v>388</v>
      </c>
      <c r="L39" s="14">
        <v>144</v>
      </c>
      <c r="M39" s="14">
        <v>102</v>
      </c>
      <c r="N39" s="14">
        <v>42</v>
      </c>
      <c r="O39" s="15">
        <v>14.314115308151093</v>
      </c>
      <c r="P39" s="14">
        <v>1120</v>
      </c>
      <c r="Q39" s="14">
        <v>687</v>
      </c>
      <c r="R39" s="14">
        <v>418</v>
      </c>
      <c r="S39" s="14">
        <v>157</v>
      </c>
      <c r="T39" s="14">
        <v>99</v>
      </c>
      <c r="U39" s="14">
        <v>58</v>
      </c>
      <c r="V39" s="15">
        <v>14.017857142857142</v>
      </c>
      <c r="W39" s="14">
        <v>1160</v>
      </c>
      <c r="X39" s="14">
        <v>702</v>
      </c>
      <c r="Y39" s="14">
        <v>455</v>
      </c>
      <c r="Z39" s="14">
        <v>179</v>
      </c>
      <c r="AA39" s="14">
        <v>117</v>
      </c>
      <c r="AB39" s="14">
        <v>62</v>
      </c>
      <c r="AC39" s="15">
        <v>15.431034482758621</v>
      </c>
      <c r="AD39" s="19">
        <v>1420</v>
      </c>
      <c r="AE39" s="19">
        <v>870</v>
      </c>
      <c r="AF39" s="19">
        <v>549</v>
      </c>
      <c r="AG39" s="19">
        <v>188</v>
      </c>
      <c r="AH39" s="19">
        <v>128</v>
      </c>
      <c r="AI39" s="19">
        <v>60</v>
      </c>
      <c r="AJ39" s="20">
        <f t="shared" si="0"/>
        <v>13.239436619718308</v>
      </c>
    </row>
    <row r="40" spans="1:36" s="31" customFormat="1" ht="19.5" customHeight="1">
      <c r="A40" s="18" t="s">
        <v>66</v>
      </c>
      <c r="B40" s="23">
        <v>1291</v>
      </c>
      <c r="C40" s="23">
        <v>969</v>
      </c>
      <c r="D40" s="23">
        <v>321</v>
      </c>
      <c r="E40" s="23">
        <v>392</v>
      </c>
      <c r="F40" s="23">
        <v>262</v>
      </c>
      <c r="G40" s="23">
        <v>130</v>
      </c>
      <c r="H40" s="25">
        <v>30.364058869093725</v>
      </c>
      <c r="I40" s="23">
        <v>111</v>
      </c>
      <c r="J40" s="23">
        <v>82</v>
      </c>
      <c r="K40" s="23">
        <v>29</v>
      </c>
      <c r="L40" s="23">
        <v>14</v>
      </c>
      <c r="M40" s="23">
        <v>9</v>
      </c>
      <c r="N40" s="23">
        <v>5</v>
      </c>
      <c r="O40" s="25">
        <v>12.612612612612612</v>
      </c>
      <c r="P40" s="23">
        <v>1889</v>
      </c>
      <c r="Q40" s="23">
        <v>1383</v>
      </c>
      <c r="R40" s="23">
        <v>504</v>
      </c>
      <c r="S40" s="23">
        <v>1161</v>
      </c>
      <c r="T40" s="23">
        <v>868</v>
      </c>
      <c r="U40" s="23">
        <v>293</v>
      </c>
      <c r="V40" s="25">
        <v>61.461090524086814</v>
      </c>
      <c r="W40" s="23">
        <v>3330</v>
      </c>
      <c r="X40" s="23">
        <v>2355</v>
      </c>
      <c r="Y40" s="23">
        <v>975</v>
      </c>
      <c r="Z40" s="23">
        <v>1221</v>
      </c>
      <c r="AA40" s="23">
        <v>859</v>
      </c>
      <c r="AB40" s="23">
        <v>362</v>
      </c>
      <c r="AC40" s="25">
        <v>36.666666666666664</v>
      </c>
      <c r="AD40" s="19">
        <v>916</v>
      </c>
      <c r="AE40" s="19">
        <v>681</v>
      </c>
      <c r="AF40" s="19">
        <v>235</v>
      </c>
      <c r="AG40" s="19">
        <v>93</v>
      </c>
      <c r="AH40" s="19">
        <v>66</v>
      </c>
      <c r="AI40" s="19">
        <v>27</v>
      </c>
      <c r="AJ40" s="26">
        <f t="shared" si="0"/>
        <v>10.152838427947598</v>
      </c>
    </row>
    <row r="41" spans="1:36" s="27" customFormat="1" ht="19.5" customHeight="1">
      <c r="A41" s="18" t="s">
        <v>67</v>
      </c>
      <c r="B41" s="14">
        <v>4973</v>
      </c>
      <c r="C41" s="14">
        <v>3303</v>
      </c>
      <c r="D41" s="14">
        <v>1183</v>
      </c>
      <c r="E41" s="14">
        <v>509</v>
      </c>
      <c r="F41" s="14">
        <v>331</v>
      </c>
      <c r="G41" s="14">
        <v>104</v>
      </c>
      <c r="H41" s="15">
        <v>10.235270460486628</v>
      </c>
      <c r="I41" s="14">
        <v>4913</v>
      </c>
      <c r="J41" s="14">
        <v>3151</v>
      </c>
      <c r="K41" s="14">
        <v>1304</v>
      </c>
      <c r="L41" s="14">
        <v>418</v>
      </c>
      <c r="M41" s="14">
        <v>273</v>
      </c>
      <c r="N41" s="14">
        <v>89</v>
      </c>
      <c r="O41" s="15">
        <v>8.5080398941583546</v>
      </c>
      <c r="P41" s="14">
        <v>5348</v>
      </c>
      <c r="Q41" s="14">
        <v>3166</v>
      </c>
      <c r="R41" s="14">
        <v>1802</v>
      </c>
      <c r="S41" s="14">
        <v>552</v>
      </c>
      <c r="T41" s="14">
        <v>322</v>
      </c>
      <c r="U41" s="14">
        <v>174</v>
      </c>
      <c r="V41" s="15">
        <v>10.321615557217651</v>
      </c>
      <c r="W41" s="14">
        <v>4901</v>
      </c>
      <c r="X41" s="14">
        <v>2612</v>
      </c>
      <c r="Y41" s="14">
        <v>1875</v>
      </c>
      <c r="Z41" s="14">
        <v>505</v>
      </c>
      <c r="AA41" s="14">
        <v>254</v>
      </c>
      <c r="AB41" s="14">
        <v>203</v>
      </c>
      <c r="AC41" s="15">
        <v>10.304019587839216</v>
      </c>
      <c r="AD41" s="19">
        <v>5138</v>
      </c>
      <c r="AE41" s="19">
        <v>2972</v>
      </c>
      <c r="AF41" s="19">
        <v>1690</v>
      </c>
      <c r="AG41" s="19">
        <v>459</v>
      </c>
      <c r="AH41" s="19">
        <v>244</v>
      </c>
      <c r="AI41" s="19">
        <v>157</v>
      </c>
      <c r="AJ41" s="20">
        <f t="shared" si="0"/>
        <v>8.9334371350720136</v>
      </c>
    </row>
    <row r="42" spans="1:36" s="27" customFormat="1" ht="19.5" customHeight="1">
      <c r="A42" s="18" t="s">
        <v>68</v>
      </c>
      <c r="B42" s="14">
        <v>932</v>
      </c>
      <c r="C42" s="14">
        <v>726</v>
      </c>
      <c r="D42" s="14">
        <v>191</v>
      </c>
      <c r="E42" s="14">
        <v>65</v>
      </c>
      <c r="F42" s="14">
        <v>50</v>
      </c>
      <c r="G42" s="14">
        <v>12</v>
      </c>
      <c r="H42" s="15">
        <v>6.9742489270386256</v>
      </c>
      <c r="I42" s="14">
        <v>553</v>
      </c>
      <c r="J42" s="14">
        <v>416</v>
      </c>
      <c r="K42" s="14">
        <v>124</v>
      </c>
      <c r="L42" s="14">
        <v>31</v>
      </c>
      <c r="M42" s="14">
        <v>26</v>
      </c>
      <c r="N42" s="14">
        <v>5</v>
      </c>
      <c r="O42" s="15">
        <f>L42/I42*100</f>
        <v>5.6057866184448457</v>
      </c>
      <c r="P42" s="14">
        <v>581</v>
      </c>
      <c r="Q42" s="14">
        <v>434</v>
      </c>
      <c r="R42" s="14">
        <v>143</v>
      </c>
      <c r="S42" s="14">
        <v>47</v>
      </c>
      <c r="T42" s="14">
        <v>35</v>
      </c>
      <c r="U42" s="14">
        <v>12</v>
      </c>
      <c r="V42" s="15">
        <f>S42/P42*100</f>
        <v>8.0895008605851988</v>
      </c>
      <c r="W42" s="14">
        <v>569</v>
      </c>
      <c r="X42" s="14">
        <v>410</v>
      </c>
      <c r="Y42" s="14">
        <v>154</v>
      </c>
      <c r="Z42" s="14">
        <v>33</v>
      </c>
      <c r="AA42" s="14">
        <v>24</v>
      </c>
      <c r="AB42" s="14">
        <v>9</v>
      </c>
      <c r="AC42" s="15">
        <f>Z42/W42*100</f>
        <v>5.7996485061511418</v>
      </c>
      <c r="AD42" s="19">
        <v>643</v>
      </c>
      <c r="AE42" s="19">
        <v>482</v>
      </c>
      <c r="AF42" s="19">
        <v>156</v>
      </c>
      <c r="AG42" s="19">
        <v>57</v>
      </c>
      <c r="AH42" s="19">
        <v>36</v>
      </c>
      <c r="AI42" s="19">
        <v>21</v>
      </c>
      <c r="AJ42" s="20">
        <f t="shared" si="0"/>
        <v>8.8646967340590983</v>
      </c>
    </row>
    <row r="43" spans="1:36" s="27" customFormat="1" ht="19.5" customHeight="1">
      <c r="A43" s="18" t="s">
        <v>69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32">
        <v>0</v>
      </c>
      <c r="I43" s="14">
        <v>1365</v>
      </c>
      <c r="J43" s="14">
        <v>1157</v>
      </c>
      <c r="K43" s="14">
        <v>208</v>
      </c>
      <c r="L43" s="14">
        <v>373</v>
      </c>
      <c r="M43" s="14">
        <v>346</v>
      </c>
      <c r="N43" s="14">
        <v>27</v>
      </c>
      <c r="O43" s="15">
        <f>L43/I43*100</f>
        <v>27.326007326007325</v>
      </c>
      <c r="P43" s="14">
        <v>86</v>
      </c>
      <c r="Q43" s="14">
        <v>72</v>
      </c>
      <c r="R43" s="14">
        <v>14</v>
      </c>
      <c r="S43" s="14">
        <v>28</v>
      </c>
      <c r="T43" s="14">
        <v>26</v>
      </c>
      <c r="U43" s="14">
        <v>2</v>
      </c>
      <c r="V43" s="15">
        <f>S43/P43*100</f>
        <v>32.558139534883722</v>
      </c>
      <c r="W43" s="14">
        <v>7</v>
      </c>
      <c r="X43" s="14">
        <v>7</v>
      </c>
      <c r="Y43" s="14">
        <v>0</v>
      </c>
      <c r="Z43" s="14">
        <v>4</v>
      </c>
      <c r="AA43" s="14">
        <v>4</v>
      </c>
      <c r="AB43" s="14">
        <v>0</v>
      </c>
      <c r="AC43" s="15">
        <f>Z43/W43*100</f>
        <v>57.142857142857139</v>
      </c>
      <c r="AD43" s="19">
        <v>0</v>
      </c>
      <c r="AE43" s="19">
        <v>0</v>
      </c>
      <c r="AF43" s="19">
        <v>0</v>
      </c>
      <c r="AG43" s="19">
        <v>0</v>
      </c>
      <c r="AH43" s="19">
        <v>0</v>
      </c>
      <c r="AI43" s="19">
        <v>0</v>
      </c>
      <c r="AJ43" s="33">
        <v>0</v>
      </c>
    </row>
    <row r="44" spans="1:36" ht="19.5" customHeight="1">
      <c r="A44" s="34" t="s">
        <v>70</v>
      </c>
      <c r="B44" s="35">
        <f t="shared" ref="B44:G44" si="1">B5-SUM(B6:B43)</f>
        <v>5867</v>
      </c>
      <c r="C44" s="35">
        <f t="shared" si="1"/>
        <v>4531</v>
      </c>
      <c r="D44" s="35">
        <f t="shared" si="1"/>
        <v>1091</v>
      </c>
      <c r="E44" s="35">
        <f t="shared" si="1"/>
        <v>1864</v>
      </c>
      <c r="F44" s="35">
        <f t="shared" si="1"/>
        <v>1528</v>
      </c>
      <c r="G44" s="35">
        <f t="shared" si="1"/>
        <v>292</v>
      </c>
      <c r="H44" s="36">
        <f t="shared" ref="H44" si="2">E44/B44*100</f>
        <v>31.770922106698485</v>
      </c>
      <c r="I44" s="35">
        <f t="shared" ref="I44:N44" si="3">I5-SUM(I6:I43)</f>
        <v>6192</v>
      </c>
      <c r="J44" s="35">
        <f t="shared" si="3"/>
        <v>4775</v>
      </c>
      <c r="K44" s="35">
        <f t="shared" si="3"/>
        <v>1234</v>
      </c>
      <c r="L44" s="35">
        <f t="shared" si="3"/>
        <v>2192</v>
      </c>
      <c r="M44" s="35">
        <f t="shared" si="3"/>
        <v>1718</v>
      </c>
      <c r="N44" s="35">
        <f t="shared" si="3"/>
        <v>432</v>
      </c>
      <c r="O44" s="36">
        <f t="shared" ref="O44" si="4">L44/I44*100</f>
        <v>35.400516795865634</v>
      </c>
      <c r="P44" s="35">
        <f t="shared" ref="P44:U44" si="5">P5-SUM(P6:P43)</f>
        <v>6265</v>
      </c>
      <c r="Q44" s="35">
        <f t="shared" si="5"/>
        <v>4756</v>
      </c>
      <c r="R44" s="35">
        <f t="shared" si="5"/>
        <v>1308</v>
      </c>
      <c r="S44" s="35">
        <f t="shared" si="5"/>
        <v>2103</v>
      </c>
      <c r="T44" s="35">
        <f t="shared" si="5"/>
        <v>1669</v>
      </c>
      <c r="U44" s="35">
        <f t="shared" si="5"/>
        <v>397</v>
      </c>
      <c r="V44" s="36">
        <f>S44/P44*100</f>
        <v>33.567438148443735</v>
      </c>
      <c r="W44" s="35">
        <f t="shared" ref="W44:AB44" si="6">W5-SUM(W6:W43)</f>
        <v>6750</v>
      </c>
      <c r="X44" s="35">
        <f t="shared" si="6"/>
        <v>5229</v>
      </c>
      <c r="Y44" s="35">
        <f t="shared" si="6"/>
        <v>1343</v>
      </c>
      <c r="Z44" s="35">
        <f t="shared" si="6"/>
        <v>1978</v>
      </c>
      <c r="AA44" s="35">
        <f t="shared" si="6"/>
        <v>1632</v>
      </c>
      <c r="AB44" s="35">
        <f t="shared" si="6"/>
        <v>323</v>
      </c>
      <c r="AC44" s="36">
        <f t="shared" ref="AC44" si="7">Z44/W44*100</f>
        <v>29.303703703703704</v>
      </c>
      <c r="AD44" s="35">
        <f t="shared" ref="AD44:AI44" si="8">AD5-SUM(AD6:AD43)</f>
        <v>7986</v>
      </c>
      <c r="AE44" s="35">
        <f t="shared" si="8"/>
        <v>6165</v>
      </c>
      <c r="AF44" s="35">
        <f t="shared" si="8"/>
        <v>1679</v>
      </c>
      <c r="AG44" s="35">
        <f t="shared" si="8"/>
        <v>1951</v>
      </c>
      <c r="AH44" s="35">
        <f t="shared" si="8"/>
        <v>1626</v>
      </c>
      <c r="AI44" s="35">
        <f t="shared" si="8"/>
        <v>297</v>
      </c>
      <c r="AJ44" s="37">
        <f t="shared" si="0"/>
        <v>24.430252942649634</v>
      </c>
    </row>
    <row r="45" spans="1:36" s="39" customFormat="1" ht="14.25">
      <c r="A45" s="38" t="s">
        <v>71</v>
      </c>
    </row>
    <row r="46" spans="1:36" s="41" customFormat="1" ht="14.25" customHeight="1">
      <c r="A46" s="40" t="s">
        <v>72</v>
      </c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</row>
    <row r="47" spans="1:36" s="41" customFormat="1" ht="14.25" customHeight="1">
      <c r="A47" s="39" t="s">
        <v>73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1:36" ht="14.25" customHeight="1">
      <c r="A48" s="39" t="s">
        <v>74</v>
      </c>
    </row>
  </sheetData>
  <mergeCells count="17">
    <mergeCell ref="AG3:AI3"/>
    <mergeCell ref="L3:N3"/>
    <mergeCell ref="P3:R3"/>
    <mergeCell ref="S3:U3"/>
    <mergeCell ref="W3:Y3"/>
    <mergeCell ref="Z3:AB3"/>
    <mergeCell ref="AD3:AF3"/>
    <mergeCell ref="A1:AJ1"/>
    <mergeCell ref="A2:A4"/>
    <mergeCell ref="B2:H2"/>
    <mergeCell ref="I2:O2"/>
    <mergeCell ref="P2:V2"/>
    <mergeCell ref="W2:AC2"/>
    <mergeCell ref="AD2:AJ2"/>
    <mergeCell ref="B3:D3"/>
    <mergeCell ref="E3:G3"/>
    <mergeCell ref="I3:K3"/>
  </mergeCells>
  <phoneticPr fontId="5" type="noConversion"/>
  <printOptions horizontalCentered="1" verticalCentered="1"/>
  <pageMargins left="0.39370078740157483" right="0.39370078740157483" top="0.74803149606299213" bottom="0.74803149606299213" header="0.31496062992125984" footer="0.31496062992125984"/>
  <pageSetup paperSize="11" scale="26" orientation="landscape" r:id="rId1"/>
  <headerFooter differentOddEven="1" scaleWithDoc="0">
    <oddHeader>&amp;L&amp;"Times New Roman,標準"&amp;8 107&amp;"標楷體,標準"年犯罪狀況及其分析</oddHeader>
    <evenHeader>&amp;R&amp;"標楷體,標準"&amp;8第二篇　犯罪之處理</even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62"/>
  <sheetViews>
    <sheetView showGridLines="0" zoomScale="80" zoomScaleNormal="80" workbookViewId="0">
      <selection activeCell="A2" sqref="A2"/>
    </sheetView>
  </sheetViews>
  <sheetFormatPr defaultColWidth="9" defaultRowHeight="15.75"/>
  <cols>
    <col min="1" max="1" width="34.25" style="43" bestFit="1" customWidth="1"/>
    <col min="2" max="2" width="10.625" style="68" customWidth="1"/>
    <col min="3" max="3" width="10.625" style="69" customWidth="1"/>
    <col min="4" max="4" width="10.625" style="68" customWidth="1"/>
    <col min="5" max="5" width="10.625" style="69" customWidth="1"/>
    <col min="6" max="6" width="10.625" style="68" customWidth="1"/>
    <col min="7" max="7" width="10.625" style="69" customWidth="1"/>
    <col min="8" max="8" width="10.625" style="68" customWidth="1"/>
    <col min="9" max="9" width="10.625" style="69" customWidth="1"/>
    <col min="10" max="10" width="10.625" style="68" customWidth="1"/>
    <col min="11" max="11" width="10.625" style="69" customWidth="1"/>
    <col min="12" max="12" width="10.625" style="68" customWidth="1"/>
    <col min="13" max="13" width="10.625" style="43" customWidth="1"/>
    <col min="14" max="14" width="10.625" style="68" customWidth="1"/>
    <col min="15" max="15" width="10.625" style="43" customWidth="1"/>
    <col min="16" max="16" width="10.625" style="68" customWidth="1"/>
    <col min="17" max="17" width="10.625" style="43" customWidth="1"/>
    <col min="18" max="18" width="10.625" style="68" customWidth="1"/>
    <col min="19" max="19" width="10.625" style="43" customWidth="1"/>
    <col min="20" max="20" width="10.625" style="68" customWidth="1"/>
    <col min="21" max="21" width="10.625" style="43" customWidth="1"/>
    <col min="22" max="16384" width="9" style="43"/>
  </cols>
  <sheetData>
    <row r="1" spans="1:21" ht="23.1" customHeight="1">
      <c r="A1" s="42" t="s">
        <v>173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ht="23.1" customHeight="1">
      <c r="A2" s="44"/>
      <c r="B2" s="45" t="s">
        <v>14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ht="21.75" customHeight="1">
      <c r="A3" s="6"/>
      <c r="B3" s="46" t="s">
        <v>75</v>
      </c>
      <c r="C3" s="46"/>
      <c r="D3" s="46" t="s">
        <v>76</v>
      </c>
      <c r="E3" s="46"/>
      <c r="F3" s="46" t="s">
        <v>77</v>
      </c>
      <c r="G3" s="46"/>
      <c r="H3" s="46" t="s">
        <v>78</v>
      </c>
      <c r="I3" s="46"/>
      <c r="J3" s="46" t="s">
        <v>79</v>
      </c>
      <c r="K3" s="46"/>
      <c r="L3" s="47" t="s">
        <v>80</v>
      </c>
      <c r="M3" s="47"/>
      <c r="N3" s="47" t="s">
        <v>81</v>
      </c>
      <c r="O3" s="47"/>
      <c r="P3" s="47" t="s">
        <v>82</v>
      </c>
      <c r="Q3" s="47"/>
      <c r="R3" s="47" t="s">
        <v>83</v>
      </c>
      <c r="S3" s="47"/>
      <c r="T3" s="47" t="s">
        <v>84</v>
      </c>
      <c r="U3" s="47"/>
    </row>
    <row r="4" spans="1:21" ht="21.75" customHeight="1">
      <c r="A4" s="6"/>
      <c r="B4" s="48" t="s">
        <v>85</v>
      </c>
      <c r="C4" s="49" t="s">
        <v>86</v>
      </c>
      <c r="D4" s="48" t="s">
        <v>87</v>
      </c>
      <c r="E4" s="49" t="s">
        <v>88</v>
      </c>
      <c r="F4" s="48" t="s">
        <v>89</v>
      </c>
      <c r="G4" s="49" t="s">
        <v>90</v>
      </c>
      <c r="H4" s="48" t="s">
        <v>91</v>
      </c>
      <c r="I4" s="49" t="s">
        <v>90</v>
      </c>
      <c r="J4" s="48" t="s">
        <v>92</v>
      </c>
      <c r="K4" s="49" t="s">
        <v>93</v>
      </c>
      <c r="L4" s="48" t="s">
        <v>85</v>
      </c>
      <c r="M4" s="50" t="s">
        <v>94</v>
      </c>
      <c r="N4" s="48" t="s">
        <v>85</v>
      </c>
      <c r="O4" s="50" t="s">
        <v>94</v>
      </c>
      <c r="P4" s="48" t="s">
        <v>91</v>
      </c>
      <c r="Q4" s="50" t="s">
        <v>90</v>
      </c>
      <c r="R4" s="48" t="s">
        <v>95</v>
      </c>
      <c r="S4" s="50" t="s">
        <v>90</v>
      </c>
      <c r="T4" s="48" t="s">
        <v>91</v>
      </c>
      <c r="U4" s="50" t="s">
        <v>90</v>
      </c>
    </row>
    <row r="5" spans="1:21" ht="20.100000000000001" customHeight="1">
      <c r="A5" s="51" t="s">
        <v>96</v>
      </c>
      <c r="B5" s="52">
        <v>174929</v>
      </c>
      <c r="C5" s="53">
        <f t="shared" ref="C5:C59" si="0">B5/B$5*100</f>
        <v>100</v>
      </c>
      <c r="D5" s="52">
        <v>173482</v>
      </c>
      <c r="E5" s="53">
        <f t="shared" ref="E5:E59" si="1">D5/D$5*100</f>
        <v>100</v>
      </c>
      <c r="F5" s="52">
        <v>168265</v>
      </c>
      <c r="G5" s="53">
        <f t="shared" ref="G5:G59" si="2">F5/F$5*100</f>
        <v>100</v>
      </c>
      <c r="H5" s="52">
        <v>188206</v>
      </c>
      <c r="I5" s="53">
        <f t="shared" ref="I5:I59" si="3">H5/H$5*100</f>
        <v>100</v>
      </c>
      <c r="J5" s="52">
        <v>184702</v>
      </c>
      <c r="K5" s="53">
        <f t="shared" ref="K5:K59" si="4">J5/J$5*100</f>
        <v>100</v>
      </c>
      <c r="L5" s="54">
        <v>180733</v>
      </c>
      <c r="M5" s="53">
        <f t="shared" ref="M5:M59" si="5">L5/L$5*100</f>
        <v>100</v>
      </c>
      <c r="N5" s="54">
        <v>192158</v>
      </c>
      <c r="O5" s="53">
        <f t="shared" ref="O5:O59" si="6">N5/N$5*100</f>
        <v>100</v>
      </c>
      <c r="P5" s="54">
        <v>192230</v>
      </c>
      <c r="Q5" s="53">
        <f t="shared" ref="Q5:Q59" si="7">P5/P$5*100</f>
        <v>100</v>
      </c>
      <c r="R5" s="54">
        <v>182829</v>
      </c>
      <c r="S5" s="53">
        <f t="shared" ref="S5:S59" si="8">R5/R$5*100</f>
        <v>100</v>
      </c>
      <c r="T5" s="54">
        <v>177562</v>
      </c>
      <c r="U5" s="53">
        <f t="shared" ref="U5:U59" si="9">T5/T$5*100</f>
        <v>100</v>
      </c>
    </row>
    <row r="6" spans="1:21" ht="20.100000000000001" customHeight="1">
      <c r="A6" s="55" t="s">
        <v>97</v>
      </c>
      <c r="B6" s="52">
        <v>43911</v>
      </c>
      <c r="C6" s="53">
        <f t="shared" si="0"/>
        <v>25.102184314779141</v>
      </c>
      <c r="D6" s="52">
        <v>47476</v>
      </c>
      <c r="E6" s="53">
        <f t="shared" si="1"/>
        <v>27.366527939498049</v>
      </c>
      <c r="F6" s="52">
        <v>48231</v>
      </c>
      <c r="G6" s="53">
        <f t="shared" si="2"/>
        <v>28.663714973405046</v>
      </c>
      <c r="H6" s="52">
        <v>70939</v>
      </c>
      <c r="I6" s="53">
        <f t="shared" si="3"/>
        <v>37.692209600119021</v>
      </c>
      <c r="J6" s="52">
        <v>67788</v>
      </c>
      <c r="K6" s="53">
        <f t="shared" si="4"/>
        <v>36.701280982339121</v>
      </c>
      <c r="L6" s="54">
        <v>61209</v>
      </c>
      <c r="M6" s="53">
        <f t="shared" si="5"/>
        <v>33.867085701006452</v>
      </c>
      <c r="N6" s="54">
        <v>61387</v>
      </c>
      <c r="O6" s="53">
        <f t="shared" si="6"/>
        <v>31.946106849571709</v>
      </c>
      <c r="P6" s="54">
        <v>59046</v>
      </c>
      <c r="Q6" s="53">
        <f t="shared" si="7"/>
        <v>30.716329397076418</v>
      </c>
      <c r="R6" s="54">
        <v>52695</v>
      </c>
      <c r="S6" s="53">
        <f t="shared" si="8"/>
        <v>28.822014013094204</v>
      </c>
      <c r="T6" s="54">
        <v>50438</v>
      </c>
      <c r="U6" s="53">
        <f t="shared" si="9"/>
        <v>28.405852603597616</v>
      </c>
    </row>
    <row r="7" spans="1:21" ht="20.100000000000001" customHeight="1">
      <c r="A7" s="55" t="s">
        <v>98</v>
      </c>
      <c r="B7" s="52">
        <v>36440</v>
      </c>
      <c r="C7" s="53">
        <f t="shared" si="0"/>
        <v>20.831308702387826</v>
      </c>
      <c r="D7" s="52">
        <v>36410</v>
      </c>
      <c r="E7" s="53">
        <f t="shared" si="1"/>
        <v>20.987768183442661</v>
      </c>
      <c r="F7" s="52">
        <v>36096</v>
      </c>
      <c r="G7" s="53">
        <f t="shared" si="2"/>
        <v>21.451876504323536</v>
      </c>
      <c r="H7" s="52">
        <v>34672</v>
      </c>
      <c r="I7" s="53">
        <f t="shared" si="3"/>
        <v>18.422366980861398</v>
      </c>
      <c r="J7" s="52">
        <v>35960</v>
      </c>
      <c r="K7" s="53">
        <f t="shared" si="4"/>
        <v>19.469199034119825</v>
      </c>
      <c r="L7" s="54">
        <v>40625</v>
      </c>
      <c r="M7" s="53">
        <f t="shared" si="5"/>
        <v>22.477909402267432</v>
      </c>
      <c r="N7" s="54">
        <v>43281</v>
      </c>
      <c r="O7" s="53">
        <f t="shared" si="6"/>
        <v>22.52365241103675</v>
      </c>
      <c r="P7" s="54">
        <v>44541</v>
      </c>
      <c r="Q7" s="53">
        <f t="shared" si="7"/>
        <v>23.170680955105862</v>
      </c>
      <c r="R7" s="54">
        <v>42218</v>
      </c>
      <c r="S7" s="53">
        <f t="shared" si="8"/>
        <v>23.091522679662415</v>
      </c>
      <c r="T7" s="54">
        <v>33031</v>
      </c>
      <c r="U7" s="53">
        <f t="shared" si="9"/>
        <v>18.60251630416418</v>
      </c>
    </row>
    <row r="8" spans="1:21" ht="20.100000000000001" customHeight="1">
      <c r="A8" s="55" t="s">
        <v>99</v>
      </c>
      <c r="B8" s="52">
        <v>21392</v>
      </c>
      <c r="C8" s="53">
        <f t="shared" si="0"/>
        <v>12.228961464365543</v>
      </c>
      <c r="D8" s="52">
        <v>20468</v>
      </c>
      <c r="E8" s="53">
        <f t="shared" si="1"/>
        <v>11.798342191120692</v>
      </c>
      <c r="F8" s="52">
        <v>19462</v>
      </c>
      <c r="G8" s="53">
        <f t="shared" si="2"/>
        <v>11.566279380738715</v>
      </c>
      <c r="H8" s="52">
        <v>19930</v>
      </c>
      <c r="I8" s="53">
        <f t="shared" si="3"/>
        <v>10.589460484787946</v>
      </c>
      <c r="J8" s="52">
        <v>20213</v>
      </c>
      <c r="K8" s="53">
        <f t="shared" si="4"/>
        <v>10.943573973210901</v>
      </c>
      <c r="L8" s="54">
        <v>18900</v>
      </c>
      <c r="M8" s="53">
        <f t="shared" si="5"/>
        <v>10.457415081916418</v>
      </c>
      <c r="N8" s="54">
        <v>21764</v>
      </c>
      <c r="O8" s="53">
        <f t="shared" si="6"/>
        <v>11.326096233308007</v>
      </c>
      <c r="P8" s="54">
        <v>21724</v>
      </c>
      <c r="Q8" s="53">
        <f t="shared" si="7"/>
        <v>11.301045622431461</v>
      </c>
      <c r="R8" s="54">
        <v>21408</v>
      </c>
      <c r="S8" s="53">
        <f t="shared" si="8"/>
        <v>11.70930213478168</v>
      </c>
      <c r="T8" s="54">
        <v>21852</v>
      </c>
      <c r="U8" s="53">
        <f t="shared" si="9"/>
        <v>12.306687241639541</v>
      </c>
    </row>
    <row r="9" spans="1:21" ht="20.100000000000001" customHeight="1">
      <c r="A9" s="55" t="s">
        <v>100</v>
      </c>
      <c r="B9" s="52">
        <v>11559</v>
      </c>
      <c r="C9" s="53">
        <f t="shared" si="0"/>
        <v>6.6078237456339419</v>
      </c>
      <c r="D9" s="52">
        <v>8985</v>
      </c>
      <c r="E9" s="53">
        <f t="shared" si="1"/>
        <v>5.1792116761393112</v>
      </c>
      <c r="F9" s="52">
        <v>7993</v>
      </c>
      <c r="G9" s="53">
        <f t="shared" si="2"/>
        <v>4.7502451490208895</v>
      </c>
      <c r="H9" s="52">
        <v>7520</v>
      </c>
      <c r="I9" s="53">
        <f t="shared" si="3"/>
        <v>3.9956218186455268</v>
      </c>
      <c r="J9" s="52">
        <v>7712</v>
      </c>
      <c r="K9" s="53">
        <f t="shared" si="4"/>
        <v>4.1753743868501694</v>
      </c>
      <c r="L9" s="54">
        <v>8277</v>
      </c>
      <c r="M9" s="53">
        <f t="shared" si="5"/>
        <v>4.5796838430170475</v>
      </c>
      <c r="N9" s="54">
        <v>12313</v>
      </c>
      <c r="O9" s="53">
        <f t="shared" si="6"/>
        <v>6.4077477908804221</v>
      </c>
      <c r="P9" s="54">
        <v>14111</v>
      </c>
      <c r="Q9" s="53">
        <f t="shared" si="7"/>
        <v>7.3406856369973479</v>
      </c>
      <c r="R9" s="54">
        <v>13427</v>
      </c>
      <c r="S9" s="53">
        <f t="shared" si="8"/>
        <v>7.3440209157190601</v>
      </c>
      <c r="T9" s="54">
        <v>15815</v>
      </c>
      <c r="U9" s="53">
        <f t="shared" si="9"/>
        <v>8.9067480654644573</v>
      </c>
    </row>
    <row r="10" spans="1:21" ht="20.100000000000001" customHeight="1">
      <c r="A10" s="55" t="s">
        <v>101</v>
      </c>
      <c r="B10" s="52">
        <v>7667</v>
      </c>
      <c r="C10" s="53">
        <f t="shared" si="0"/>
        <v>4.3829210708344526</v>
      </c>
      <c r="D10" s="52">
        <v>7916</v>
      </c>
      <c r="E10" s="53">
        <f t="shared" si="1"/>
        <v>4.5630094188446062</v>
      </c>
      <c r="F10" s="52">
        <v>8224</v>
      </c>
      <c r="G10" s="53">
        <f t="shared" si="2"/>
        <v>4.8875286007191034</v>
      </c>
      <c r="H10" s="52">
        <v>8500</v>
      </c>
      <c r="I10" s="53">
        <f t="shared" si="3"/>
        <v>4.5163278535222044</v>
      </c>
      <c r="J10" s="52">
        <v>8878</v>
      </c>
      <c r="K10" s="53">
        <f t="shared" si="4"/>
        <v>4.8066615412935425</v>
      </c>
      <c r="L10" s="54">
        <v>9545</v>
      </c>
      <c r="M10" s="53">
        <f t="shared" si="5"/>
        <v>5.2812712675604345</v>
      </c>
      <c r="N10" s="54">
        <v>10540</v>
      </c>
      <c r="O10" s="53">
        <f t="shared" si="6"/>
        <v>5.4850695781596395</v>
      </c>
      <c r="P10" s="54">
        <v>11059</v>
      </c>
      <c r="Q10" s="53">
        <f t="shared" si="7"/>
        <v>5.7530042137023356</v>
      </c>
      <c r="R10" s="54">
        <v>11957</v>
      </c>
      <c r="S10" s="53">
        <f t="shared" si="8"/>
        <v>6.5399909204776048</v>
      </c>
      <c r="T10" s="54">
        <v>13132</v>
      </c>
      <c r="U10" s="53">
        <f t="shared" si="9"/>
        <v>7.395726563115983</v>
      </c>
    </row>
    <row r="11" spans="1:21" ht="20.100000000000001" customHeight="1">
      <c r="A11" s="55" t="s">
        <v>102</v>
      </c>
      <c r="B11" s="52">
        <v>8804</v>
      </c>
      <c r="C11" s="53">
        <f t="shared" si="0"/>
        <v>5.0328990619051153</v>
      </c>
      <c r="D11" s="52">
        <v>9753</v>
      </c>
      <c r="E11" s="53">
        <f t="shared" si="1"/>
        <v>5.6219089012116532</v>
      </c>
      <c r="F11" s="52">
        <v>9035</v>
      </c>
      <c r="G11" s="53">
        <f t="shared" si="2"/>
        <v>5.3695064333046094</v>
      </c>
      <c r="H11" s="52">
        <v>8836</v>
      </c>
      <c r="I11" s="53">
        <f t="shared" si="3"/>
        <v>4.6948556369084935</v>
      </c>
      <c r="J11" s="52">
        <v>8104</v>
      </c>
      <c r="K11" s="53">
        <f t="shared" si="4"/>
        <v>4.387608147177616</v>
      </c>
      <c r="L11" s="54">
        <v>8262</v>
      </c>
      <c r="M11" s="53">
        <f t="shared" si="5"/>
        <v>4.5713843072377482</v>
      </c>
      <c r="N11" s="54">
        <v>7280</v>
      </c>
      <c r="O11" s="53">
        <f t="shared" si="6"/>
        <v>3.7885490065466958</v>
      </c>
      <c r="P11" s="54">
        <v>5400</v>
      </c>
      <c r="Q11" s="53">
        <f t="shared" si="7"/>
        <v>2.8091348904957605</v>
      </c>
      <c r="R11" s="54">
        <v>4823</v>
      </c>
      <c r="S11" s="53">
        <f t="shared" si="8"/>
        <v>2.6379841272445836</v>
      </c>
      <c r="T11" s="54">
        <v>5971</v>
      </c>
      <c r="U11" s="53">
        <f t="shared" si="9"/>
        <v>3.3627690609477257</v>
      </c>
    </row>
    <row r="12" spans="1:21" ht="20.100000000000001" customHeight="1">
      <c r="A12" s="55" t="s">
        <v>103</v>
      </c>
      <c r="B12" s="52">
        <v>4094</v>
      </c>
      <c r="C12" s="53">
        <f t="shared" si="0"/>
        <v>2.3403780962561953</v>
      </c>
      <c r="D12" s="52">
        <v>4128</v>
      </c>
      <c r="E12" s="53">
        <f t="shared" si="1"/>
        <v>2.3794975847638371</v>
      </c>
      <c r="F12" s="52">
        <v>4204</v>
      </c>
      <c r="G12" s="53">
        <f t="shared" si="2"/>
        <v>2.4984399607761567</v>
      </c>
      <c r="H12" s="52">
        <v>4042</v>
      </c>
      <c r="I12" s="53">
        <f t="shared" si="3"/>
        <v>2.1476467275219706</v>
      </c>
      <c r="J12" s="52">
        <v>3948</v>
      </c>
      <c r="K12" s="53">
        <f t="shared" si="4"/>
        <v>2.1374971575835668</v>
      </c>
      <c r="L12" s="54">
        <v>4185</v>
      </c>
      <c r="M12" s="53">
        <f t="shared" si="5"/>
        <v>2.3155704824243499</v>
      </c>
      <c r="N12" s="54">
        <v>4623</v>
      </c>
      <c r="O12" s="53">
        <f t="shared" si="6"/>
        <v>2.4058327001738151</v>
      </c>
      <c r="P12" s="54">
        <v>4538</v>
      </c>
      <c r="Q12" s="53">
        <f t="shared" si="7"/>
        <v>2.3607137283462518</v>
      </c>
      <c r="R12" s="54">
        <v>4759</v>
      </c>
      <c r="S12" s="53">
        <f t="shared" si="8"/>
        <v>2.6029787396966566</v>
      </c>
      <c r="T12" s="54">
        <v>5013</v>
      </c>
      <c r="U12" s="53">
        <f t="shared" si="9"/>
        <v>2.8232392065869951</v>
      </c>
    </row>
    <row r="13" spans="1:21" ht="20.100000000000001" customHeight="1">
      <c r="A13" s="55" t="s">
        <v>104</v>
      </c>
      <c r="B13" s="52">
        <v>5315</v>
      </c>
      <c r="C13" s="53">
        <f t="shared" si="0"/>
        <v>3.0383755695167753</v>
      </c>
      <c r="D13" s="52">
        <v>4833</v>
      </c>
      <c r="E13" s="53">
        <f t="shared" si="1"/>
        <v>2.7858798030919636</v>
      </c>
      <c r="F13" s="52">
        <v>4467</v>
      </c>
      <c r="G13" s="53">
        <f t="shared" si="2"/>
        <v>2.6547410334888419</v>
      </c>
      <c r="H13" s="52">
        <v>4740</v>
      </c>
      <c r="I13" s="53">
        <f t="shared" si="3"/>
        <v>2.5185169441994408</v>
      </c>
      <c r="J13" s="52">
        <v>3813</v>
      </c>
      <c r="K13" s="53">
        <f t="shared" si="4"/>
        <v>2.0644064493075329</v>
      </c>
      <c r="L13" s="54">
        <v>3461</v>
      </c>
      <c r="M13" s="53">
        <f t="shared" si="5"/>
        <v>1.9149795554768638</v>
      </c>
      <c r="N13" s="54">
        <v>3562</v>
      </c>
      <c r="O13" s="53">
        <f t="shared" si="6"/>
        <v>1.8536829067746334</v>
      </c>
      <c r="P13" s="54">
        <v>3450</v>
      </c>
      <c r="Q13" s="53">
        <f t="shared" si="7"/>
        <v>1.7947250689278469</v>
      </c>
      <c r="R13" s="54">
        <v>3242</v>
      </c>
      <c r="S13" s="53">
        <f t="shared" si="8"/>
        <v>1.7732416629746921</v>
      </c>
      <c r="T13" s="54">
        <v>3164</v>
      </c>
      <c r="U13" s="53">
        <f t="shared" si="9"/>
        <v>1.7819127966569421</v>
      </c>
    </row>
    <row r="14" spans="1:21" ht="20.100000000000001" customHeight="1">
      <c r="A14" s="55" t="s">
        <v>105</v>
      </c>
      <c r="B14" s="52">
        <v>2684</v>
      </c>
      <c r="C14" s="53">
        <f t="shared" si="0"/>
        <v>1.5343367880683019</v>
      </c>
      <c r="D14" s="52">
        <v>2540</v>
      </c>
      <c r="E14" s="53">
        <f t="shared" si="1"/>
        <v>1.4641288433382138</v>
      </c>
      <c r="F14" s="52">
        <v>2705</v>
      </c>
      <c r="G14" s="53">
        <f t="shared" si="2"/>
        <v>1.6075832763795201</v>
      </c>
      <c r="H14" s="52">
        <v>2684</v>
      </c>
      <c r="I14" s="53">
        <f t="shared" si="3"/>
        <v>1.4260969363357172</v>
      </c>
      <c r="J14" s="52">
        <v>2202</v>
      </c>
      <c r="K14" s="53">
        <f t="shared" si="4"/>
        <v>1.1921906638801962</v>
      </c>
      <c r="L14" s="54">
        <v>2217</v>
      </c>
      <c r="M14" s="53">
        <f t="shared" si="5"/>
        <v>1.2266713881803544</v>
      </c>
      <c r="N14" s="54">
        <v>2511</v>
      </c>
      <c r="O14" s="53">
        <f t="shared" si="6"/>
        <v>1.3067371642086201</v>
      </c>
      <c r="P14" s="54">
        <v>2666</v>
      </c>
      <c r="Q14" s="53">
        <f t="shared" si="7"/>
        <v>1.386880299641055</v>
      </c>
      <c r="R14" s="54">
        <v>2639</v>
      </c>
      <c r="S14" s="53">
        <f t="shared" si="8"/>
        <v>1.4434252771715645</v>
      </c>
      <c r="T14" s="54">
        <v>2809</v>
      </c>
      <c r="U14" s="53">
        <f t="shared" si="9"/>
        <v>1.5819826314188847</v>
      </c>
    </row>
    <row r="15" spans="1:21" ht="20.100000000000001" customHeight="1">
      <c r="A15" s="55" t="s">
        <v>106</v>
      </c>
      <c r="B15" s="52">
        <v>779</v>
      </c>
      <c r="C15" s="53">
        <f t="shared" si="0"/>
        <v>0.44532353126125457</v>
      </c>
      <c r="D15" s="52">
        <v>862</v>
      </c>
      <c r="E15" s="53">
        <f t="shared" si="1"/>
        <v>0.49688152084942527</v>
      </c>
      <c r="F15" s="52">
        <v>849</v>
      </c>
      <c r="G15" s="53">
        <f t="shared" si="2"/>
        <v>0.50456125754018954</v>
      </c>
      <c r="H15" s="52">
        <v>927</v>
      </c>
      <c r="I15" s="53">
        <f t="shared" si="3"/>
        <v>0.49254540237824507</v>
      </c>
      <c r="J15" s="52">
        <v>991</v>
      </c>
      <c r="K15" s="53">
        <f t="shared" si="4"/>
        <v>0.53653994001147798</v>
      </c>
      <c r="L15" s="54">
        <v>1061</v>
      </c>
      <c r="M15" s="53">
        <f t="shared" si="5"/>
        <v>0.58705383078906448</v>
      </c>
      <c r="N15" s="54">
        <v>1362</v>
      </c>
      <c r="O15" s="53">
        <f t="shared" si="6"/>
        <v>0.70879172347755492</v>
      </c>
      <c r="P15" s="54">
        <v>1587</v>
      </c>
      <c r="Q15" s="53">
        <f t="shared" si="7"/>
        <v>0.82557353170680958</v>
      </c>
      <c r="R15" s="54">
        <v>1762</v>
      </c>
      <c r="S15" s="53">
        <f t="shared" si="8"/>
        <v>0.96374207592887351</v>
      </c>
      <c r="T15" s="54">
        <v>1942</v>
      </c>
      <c r="U15" s="53">
        <f t="shared" si="9"/>
        <v>1.0937024813867833</v>
      </c>
    </row>
    <row r="16" spans="1:21" ht="33">
      <c r="A16" s="56" t="s">
        <v>107</v>
      </c>
      <c r="B16" s="52">
        <v>3470</v>
      </c>
      <c r="C16" s="53">
        <f t="shared" si="0"/>
        <v>1.9836619428453832</v>
      </c>
      <c r="D16" s="52">
        <v>3765</v>
      </c>
      <c r="E16" s="53">
        <f t="shared" si="1"/>
        <v>2.1702539744757381</v>
      </c>
      <c r="F16" s="52">
        <v>3630</v>
      </c>
      <c r="G16" s="53">
        <f t="shared" si="2"/>
        <v>2.1573113838290792</v>
      </c>
      <c r="H16" s="52">
        <v>3583</v>
      </c>
      <c r="I16" s="53">
        <f t="shared" si="3"/>
        <v>1.9037650234317713</v>
      </c>
      <c r="J16" s="52">
        <v>3152</v>
      </c>
      <c r="K16" s="53">
        <f t="shared" si="4"/>
        <v>1.7065326850819158</v>
      </c>
      <c r="L16" s="54">
        <v>2723</v>
      </c>
      <c r="M16" s="53">
        <f t="shared" si="5"/>
        <v>1.5066423951353654</v>
      </c>
      <c r="N16" s="54">
        <v>2429</v>
      </c>
      <c r="O16" s="53">
        <f t="shared" si="6"/>
        <v>1.264063947376638</v>
      </c>
      <c r="P16" s="54">
        <v>2354</v>
      </c>
      <c r="Q16" s="53">
        <f t="shared" si="7"/>
        <v>1.2245747281901889</v>
      </c>
      <c r="R16" s="54">
        <v>1988</v>
      </c>
      <c r="S16" s="53">
        <f t="shared" si="8"/>
        <v>1.0873548507074917</v>
      </c>
      <c r="T16" s="54">
        <v>1904</v>
      </c>
      <c r="U16" s="53">
        <f t="shared" si="9"/>
        <v>1.0723015059528502</v>
      </c>
    </row>
    <row r="17" spans="1:21" ht="20.100000000000001" customHeight="1">
      <c r="A17" s="55" t="s">
        <v>108</v>
      </c>
      <c r="B17" s="52">
        <v>960</v>
      </c>
      <c r="C17" s="53">
        <f t="shared" si="0"/>
        <v>0.54879408217048065</v>
      </c>
      <c r="D17" s="52">
        <v>1112</v>
      </c>
      <c r="E17" s="53">
        <f t="shared" si="1"/>
        <v>0.64098869046932827</v>
      </c>
      <c r="F17" s="52">
        <v>1179</v>
      </c>
      <c r="G17" s="53">
        <f t="shared" si="2"/>
        <v>0.70068047425192403</v>
      </c>
      <c r="H17" s="52">
        <v>1145</v>
      </c>
      <c r="I17" s="53">
        <f t="shared" si="3"/>
        <v>0.60837592850387345</v>
      </c>
      <c r="J17" s="52">
        <v>1142</v>
      </c>
      <c r="K17" s="53">
        <f t="shared" si="4"/>
        <v>0.61829325074985653</v>
      </c>
      <c r="L17" s="54">
        <v>1194</v>
      </c>
      <c r="M17" s="53">
        <f t="shared" si="5"/>
        <v>0.6606430480321801</v>
      </c>
      <c r="N17" s="54">
        <v>1414</v>
      </c>
      <c r="O17" s="53">
        <f t="shared" si="6"/>
        <v>0.73585278781003127</v>
      </c>
      <c r="P17" s="54">
        <v>1734</v>
      </c>
      <c r="Q17" s="53">
        <f t="shared" si="7"/>
        <v>0.90204442594808298</v>
      </c>
      <c r="R17" s="54">
        <v>1712</v>
      </c>
      <c r="S17" s="53">
        <f t="shared" si="8"/>
        <v>0.93639411690705521</v>
      </c>
      <c r="T17" s="54">
        <v>1887</v>
      </c>
      <c r="U17" s="53">
        <f t="shared" si="9"/>
        <v>1.0627273853639854</v>
      </c>
    </row>
    <row r="18" spans="1:21" ht="20.100000000000001" customHeight="1">
      <c r="A18" s="55" t="s">
        <v>109</v>
      </c>
      <c r="B18" s="52">
        <v>1191</v>
      </c>
      <c r="C18" s="53">
        <f t="shared" si="0"/>
        <v>0.6808476581927525</v>
      </c>
      <c r="D18" s="52">
        <v>1365</v>
      </c>
      <c r="E18" s="53">
        <f t="shared" si="1"/>
        <v>0.78682514612467003</v>
      </c>
      <c r="F18" s="52">
        <v>1358</v>
      </c>
      <c r="G18" s="53">
        <f t="shared" si="2"/>
        <v>0.80706029180162253</v>
      </c>
      <c r="H18" s="52">
        <v>1252</v>
      </c>
      <c r="I18" s="53">
        <f t="shared" si="3"/>
        <v>0.66522852618938821</v>
      </c>
      <c r="J18" s="52">
        <v>1282</v>
      </c>
      <c r="K18" s="53">
        <f t="shared" si="4"/>
        <v>0.69409102229537312</v>
      </c>
      <c r="L18" s="54">
        <v>1495</v>
      </c>
      <c r="M18" s="53">
        <f t="shared" si="5"/>
        <v>0.8271870660034415</v>
      </c>
      <c r="N18" s="54">
        <v>1855</v>
      </c>
      <c r="O18" s="53">
        <f t="shared" si="6"/>
        <v>0.96535142955276387</v>
      </c>
      <c r="P18" s="54">
        <v>1894</v>
      </c>
      <c r="Q18" s="53">
        <f t="shared" si="7"/>
        <v>0.98527805233314258</v>
      </c>
      <c r="R18" s="54">
        <v>1824</v>
      </c>
      <c r="S18" s="53">
        <f t="shared" si="8"/>
        <v>0.99765354511592796</v>
      </c>
      <c r="T18" s="54">
        <v>1851</v>
      </c>
      <c r="U18" s="53">
        <f t="shared" si="9"/>
        <v>1.0424527770581544</v>
      </c>
    </row>
    <row r="19" spans="1:21" ht="20.100000000000001" customHeight="1">
      <c r="A19" s="56" t="s">
        <v>110</v>
      </c>
      <c r="B19" s="52">
        <v>1574</v>
      </c>
      <c r="C19" s="53">
        <f t="shared" si="0"/>
        <v>0.89979363055868389</v>
      </c>
      <c r="D19" s="52">
        <v>1627</v>
      </c>
      <c r="E19" s="53">
        <f t="shared" si="1"/>
        <v>0.93784945988632828</v>
      </c>
      <c r="F19" s="52">
        <v>1563</v>
      </c>
      <c r="G19" s="53">
        <f t="shared" si="2"/>
        <v>0.92889192642557872</v>
      </c>
      <c r="H19" s="52">
        <v>1457</v>
      </c>
      <c r="I19" s="53">
        <f t="shared" si="3"/>
        <v>0.77415172736257076</v>
      </c>
      <c r="J19" s="52">
        <v>1570</v>
      </c>
      <c r="K19" s="53">
        <f t="shared" si="4"/>
        <v>0.8500178666175785</v>
      </c>
      <c r="L19" s="54">
        <v>1673</v>
      </c>
      <c r="M19" s="53">
        <f t="shared" si="5"/>
        <v>0.9256748905844534</v>
      </c>
      <c r="N19" s="54">
        <v>1847</v>
      </c>
      <c r="O19" s="53">
        <f t="shared" si="6"/>
        <v>0.96118818888622903</v>
      </c>
      <c r="P19" s="54">
        <v>1754</v>
      </c>
      <c r="Q19" s="53">
        <f t="shared" si="7"/>
        <v>0.9124486292462155</v>
      </c>
      <c r="R19" s="54">
        <v>1778</v>
      </c>
      <c r="S19" s="53">
        <f t="shared" si="8"/>
        <v>0.97249342281585527</v>
      </c>
      <c r="T19" s="54">
        <v>1710</v>
      </c>
      <c r="U19" s="53">
        <f t="shared" si="9"/>
        <v>0.96304389452698203</v>
      </c>
    </row>
    <row r="20" spans="1:21" ht="20.100000000000001" customHeight="1">
      <c r="A20" s="55" t="s">
        <v>111</v>
      </c>
      <c r="B20" s="52">
        <v>1504</v>
      </c>
      <c r="C20" s="53">
        <f t="shared" si="0"/>
        <v>0.85977739540041964</v>
      </c>
      <c r="D20" s="52">
        <v>1485</v>
      </c>
      <c r="E20" s="53">
        <f t="shared" si="1"/>
        <v>0.85599658754222341</v>
      </c>
      <c r="F20" s="52">
        <v>1265</v>
      </c>
      <c r="G20" s="53">
        <f t="shared" si="2"/>
        <v>0.75179033072831547</v>
      </c>
      <c r="H20" s="52">
        <v>1221</v>
      </c>
      <c r="I20" s="53">
        <f t="shared" si="3"/>
        <v>0.64875721284124843</v>
      </c>
      <c r="J20" s="52">
        <v>1207</v>
      </c>
      <c r="K20" s="53">
        <f t="shared" si="4"/>
        <v>0.65348507325313199</v>
      </c>
      <c r="L20" s="54">
        <v>1243</v>
      </c>
      <c r="M20" s="53">
        <f t="shared" si="5"/>
        <v>0.68775486491122262</v>
      </c>
      <c r="N20" s="54">
        <v>1445</v>
      </c>
      <c r="O20" s="53">
        <f t="shared" si="6"/>
        <v>0.75198534539285378</v>
      </c>
      <c r="P20" s="54">
        <v>1708</v>
      </c>
      <c r="Q20" s="53">
        <f t="shared" si="7"/>
        <v>0.88851896166051092</v>
      </c>
      <c r="R20" s="54">
        <v>1502</v>
      </c>
      <c r="S20" s="53">
        <f t="shared" si="8"/>
        <v>0.82153268901541887</v>
      </c>
      <c r="T20" s="54">
        <v>1486</v>
      </c>
      <c r="U20" s="53">
        <f t="shared" si="9"/>
        <v>0.83689077617958796</v>
      </c>
    </row>
    <row r="21" spans="1:21" ht="20.100000000000001" customHeight="1">
      <c r="A21" s="55" t="s">
        <v>112</v>
      </c>
      <c r="B21" s="52">
        <v>1598</v>
      </c>
      <c r="C21" s="53">
        <f t="shared" si="0"/>
        <v>0.91351348261294574</v>
      </c>
      <c r="D21" s="52">
        <v>1523</v>
      </c>
      <c r="E21" s="53">
        <f t="shared" si="1"/>
        <v>0.87790087732444877</v>
      </c>
      <c r="F21" s="52">
        <v>1405</v>
      </c>
      <c r="G21" s="53">
        <f t="shared" si="2"/>
        <v>0.8349924226666271</v>
      </c>
      <c r="H21" s="52">
        <v>1345</v>
      </c>
      <c r="I21" s="53">
        <f t="shared" si="3"/>
        <v>0.71464246623380756</v>
      </c>
      <c r="J21" s="52">
        <v>1363</v>
      </c>
      <c r="K21" s="53">
        <f t="shared" si="4"/>
        <v>0.73794544726099331</v>
      </c>
      <c r="L21" s="54">
        <v>1344</v>
      </c>
      <c r="M21" s="53">
        <f t="shared" si="5"/>
        <v>0.74363840582516749</v>
      </c>
      <c r="N21" s="54">
        <v>1377</v>
      </c>
      <c r="O21" s="53">
        <f t="shared" si="6"/>
        <v>0.71659779972730775</v>
      </c>
      <c r="P21" s="54">
        <v>1346</v>
      </c>
      <c r="Q21" s="53">
        <f t="shared" si="7"/>
        <v>0.70020288196431357</v>
      </c>
      <c r="R21" s="54">
        <v>1373</v>
      </c>
      <c r="S21" s="53">
        <f t="shared" si="8"/>
        <v>0.7509749547391279</v>
      </c>
      <c r="T21" s="54">
        <v>1404</v>
      </c>
      <c r="U21" s="53">
        <f t="shared" si="9"/>
        <v>0.79070972392741679</v>
      </c>
    </row>
    <row r="22" spans="1:21" ht="20.100000000000001" customHeight="1">
      <c r="A22" s="57" t="s">
        <v>113</v>
      </c>
      <c r="B22" s="52">
        <v>870</v>
      </c>
      <c r="C22" s="53">
        <f t="shared" si="0"/>
        <v>0.49734463696699804</v>
      </c>
      <c r="D22" s="52">
        <v>962</v>
      </c>
      <c r="E22" s="53">
        <f t="shared" si="1"/>
        <v>0.55452438869738652</v>
      </c>
      <c r="F22" s="52">
        <v>926</v>
      </c>
      <c r="G22" s="53">
        <f t="shared" si="2"/>
        <v>0.55032240810626099</v>
      </c>
      <c r="H22" s="52">
        <v>1068</v>
      </c>
      <c r="I22" s="53">
        <f t="shared" si="3"/>
        <v>0.56746331147784868</v>
      </c>
      <c r="J22" s="52">
        <v>1096</v>
      </c>
      <c r="K22" s="53">
        <f t="shared" si="4"/>
        <v>0.59338826867061534</v>
      </c>
      <c r="L22" s="54">
        <v>1062</v>
      </c>
      <c r="M22" s="53">
        <f t="shared" si="5"/>
        <v>0.58760713317435109</v>
      </c>
      <c r="N22" s="54">
        <v>1100</v>
      </c>
      <c r="O22" s="53">
        <f t="shared" si="6"/>
        <v>0.57244559164853925</v>
      </c>
      <c r="P22" s="54">
        <v>1344</v>
      </c>
      <c r="Q22" s="53">
        <f t="shared" si="7"/>
        <v>0.69916246163450035</v>
      </c>
      <c r="R22" s="54">
        <v>1194</v>
      </c>
      <c r="S22" s="53">
        <f t="shared" si="8"/>
        <v>0.65306926144101862</v>
      </c>
      <c r="T22" s="54">
        <v>1163</v>
      </c>
      <c r="U22" s="53">
        <f t="shared" si="9"/>
        <v>0.65498248499115808</v>
      </c>
    </row>
    <row r="23" spans="1:21" ht="20.100000000000001" customHeight="1">
      <c r="A23" s="55" t="s">
        <v>114</v>
      </c>
      <c r="B23" s="52">
        <v>1496</v>
      </c>
      <c r="C23" s="53">
        <f t="shared" si="0"/>
        <v>0.85520411138233221</v>
      </c>
      <c r="D23" s="52">
        <v>1523</v>
      </c>
      <c r="E23" s="53">
        <f t="shared" si="1"/>
        <v>0.87790087732444877</v>
      </c>
      <c r="F23" s="52">
        <v>1328</v>
      </c>
      <c r="G23" s="53">
        <f t="shared" si="2"/>
        <v>0.78923127210055555</v>
      </c>
      <c r="H23" s="52">
        <v>1286</v>
      </c>
      <c r="I23" s="53">
        <f t="shared" si="3"/>
        <v>0.68329383760347706</v>
      </c>
      <c r="J23" s="52">
        <v>1112</v>
      </c>
      <c r="K23" s="53">
        <f t="shared" si="4"/>
        <v>0.60205087113296007</v>
      </c>
      <c r="L23" s="54">
        <v>925</v>
      </c>
      <c r="M23" s="53">
        <f t="shared" si="5"/>
        <v>0.51180470639008924</v>
      </c>
      <c r="N23" s="54">
        <v>934</v>
      </c>
      <c r="O23" s="53">
        <f t="shared" si="6"/>
        <v>0.48605834781794155</v>
      </c>
      <c r="P23" s="54">
        <v>781</v>
      </c>
      <c r="Q23" s="53">
        <f t="shared" si="7"/>
        <v>0.40628413879207198</v>
      </c>
      <c r="R23" s="54">
        <v>724</v>
      </c>
      <c r="S23" s="53">
        <f t="shared" si="8"/>
        <v>0.39599844663592754</v>
      </c>
      <c r="T23" s="54">
        <v>1088</v>
      </c>
      <c r="U23" s="53">
        <f t="shared" si="9"/>
        <v>0.61274371768734304</v>
      </c>
    </row>
    <row r="24" spans="1:21" ht="20.100000000000001" customHeight="1">
      <c r="A24" s="55" t="s">
        <v>115</v>
      </c>
      <c r="B24" s="52">
        <v>1125</v>
      </c>
      <c r="C24" s="53">
        <f t="shared" si="0"/>
        <v>0.64311806504353197</v>
      </c>
      <c r="D24" s="52">
        <v>906</v>
      </c>
      <c r="E24" s="53">
        <f t="shared" si="1"/>
        <v>0.52224438270252815</v>
      </c>
      <c r="F24" s="52">
        <v>794</v>
      </c>
      <c r="G24" s="53">
        <f t="shared" si="2"/>
        <v>0.47187472142156717</v>
      </c>
      <c r="H24" s="52">
        <v>784</v>
      </c>
      <c r="I24" s="53">
        <f t="shared" si="3"/>
        <v>0.41656482790134219</v>
      </c>
      <c r="J24" s="52">
        <v>809</v>
      </c>
      <c r="K24" s="53">
        <f t="shared" si="4"/>
        <v>0.43800283700230647</v>
      </c>
      <c r="L24" s="54">
        <v>724</v>
      </c>
      <c r="M24" s="53">
        <f t="shared" si="5"/>
        <v>0.4005909269474861</v>
      </c>
      <c r="N24" s="54">
        <v>568</v>
      </c>
      <c r="O24" s="53">
        <f t="shared" si="6"/>
        <v>0.29559008732397296</v>
      </c>
      <c r="P24" s="54">
        <v>611</v>
      </c>
      <c r="Q24" s="53">
        <f t="shared" si="7"/>
        <v>0.31784841075794618</v>
      </c>
      <c r="R24" s="54">
        <v>646</v>
      </c>
      <c r="S24" s="53">
        <f t="shared" si="8"/>
        <v>0.35333563056189116</v>
      </c>
      <c r="T24" s="54">
        <v>664</v>
      </c>
      <c r="U24" s="53">
        <f t="shared" si="9"/>
        <v>0.37395388652977551</v>
      </c>
    </row>
    <row r="25" spans="1:21" ht="20.100000000000001" customHeight="1">
      <c r="A25" s="55" t="s">
        <v>116</v>
      </c>
      <c r="B25" s="52">
        <v>758</v>
      </c>
      <c r="C25" s="53">
        <f t="shared" si="0"/>
        <v>0.43331866071377534</v>
      </c>
      <c r="D25" s="52">
        <v>860</v>
      </c>
      <c r="E25" s="53">
        <f t="shared" si="1"/>
        <v>0.49572866349246608</v>
      </c>
      <c r="F25" s="52">
        <v>843</v>
      </c>
      <c r="G25" s="53">
        <f t="shared" si="2"/>
        <v>0.50099545359997621</v>
      </c>
      <c r="H25" s="52">
        <v>675</v>
      </c>
      <c r="I25" s="53">
        <f t="shared" si="3"/>
        <v>0.358649564838528</v>
      </c>
      <c r="J25" s="52">
        <v>595</v>
      </c>
      <c r="K25" s="53">
        <f t="shared" si="4"/>
        <v>0.32214052906844542</v>
      </c>
      <c r="L25" s="54">
        <v>480</v>
      </c>
      <c r="M25" s="53">
        <f t="shared" si="5"/>
        <v>0.2655851449375598</v>
      </c>
      <c r="N25" s="54">
        <v>496</v>
      </c>
      <c r="O25" s="53">
        <f t="shared" si="6"/>
        <v>0.25812092132515951</v>
      </c>
      <c r="P25" s="54">
        <v>516</v>
      </c>
      <c r="Q25" s="53">
        <f t="shared" si="7"/>
        <v>0.26842844509181707</v>
      </c>
      <c r="R25" s="54">
        <v>480</v>
      </c>
      <c r="S25" s="53">
        <f t="shared" si="8"/>
        <v>0.26254040660945471</v>
      </c>
      <c r="T25" s="54">
        <v>577</v>
      </c>
      <c r="U25" s="53">
        <f t="shared" si="9"/>
        <v>0.32495691645735009</v>
      </c>
    </row>
    <row r="26" spans="1:21" ht="20.100000000000001" customHeight="1">
      <c r="A26" s="55" t="s">
        <v>117</v>
      </c>
      <c r="B26" s="52">
        <v>1460</v>
      </c>
      <c r="C26" s="53">
        <f t="shared" si="0"/>
        <v>0.83462433330093921</v>
      </c>
      <c r="D26" s="52">
        <v>1266</v>
      </c>
      <c r="E26" s="53">
        <f t="shared" si="1"/>
        <v>0.72975870695518841</v>
      </c>
      <c r="F26" s="52">
        <v>1045</v>
      </c>
      <c r="G26" s="53">
        <f t="shared" si="2"/>
        <v>0.62104418625382585</v>
      </c>
      <c r="H26" s="52">
        <v>924</v>
      </c>
      <c r="I26" s="53">
        <f t="shared" si="3"/>
        <v>0.49095140431229611</v>
      </c>
      <c r="J26" s="52">
        <v>818</v>
      </c>
      <c r="K26" s="53">
        <f t="shared" si="4"/>
        <v>0.44287555088737535</v>
      </c>
      <c r="L26" s="54">
        <v>716</v>
      </c>
      <c r="M26" s="53">
        <f t="shared" si="5"/>
        <v>0.39616450786519336</v>
      </c>
      <c r="N26" s="54">
        <v>742</v>
      </c>
      <c r="O26" s="53">
        <f t="shared" si="6"/>
        <v>0.38614057182110556</v>
      </c>
      <c r="P26" s="54">
        <v>647</v>
      </c>
      <c r="Q26" s="53">
        <f t="shared" si="7"/>
        <v>0.33657597669458461</v>
      </c>
      <c r="R26" s="54">
        <v>493</v>
      </c>
      <c r="S26" s="53">
        <f t="shared" si="8"/>
        <v>0.26965087595512743</v>
      </c>
      <c r="T26" s="54">
        <v>559</v>
      </c>
      <c r="U26" s="53">
        <f t="shared" si="9"/>
        <v>0.3148196123044345</v>
      </c>
    </row>
    <row r="27" spans="1:21" ht="20.100000000000001" customHeight="1">
      <c r="A27" s="55" t="s">
        <v>118</v>
      </c>
      <c r="B27" s="52">
        <v>339</v>
      </c>
      <c r="C27" s="53">
        <f t="shared" si="0"/>
        <v>0.19379291026645096</v>
      </c>
      <c r="D27" s="52">
        <v>326</v>
      </c>
      <c r="E27" s="53">
        <f t="shared" si="1"/>
        <v>0.18791574918435341</v>
      </c>
      <c r="F27" s="52">
        <v>257</v>
      </c>
      <c r="G27" s="53">
        <f t="shared" si="2"/>
        <v>0.15273526877247198</v>
      </c>
      <c r="H27" s="52">
        <v>345</v>
      </c>
      <c r="I27" s="53">
        <f t="shared" si="3"/>
        <v>0.18330977758413652</v>
      </c>
      <c r="J27" s="52">
        <v>277</v>
      </c>
      <c r="K27" s="53">
        <f t="shared" si="4"/>
        <v>0.14997130512934348</v>
      </c>
      <c r="L27" s="54">
        <v>314</v>
      </c>
      <c r="M27" s="53">
        <f t="shared" si="5"/>
        <v>0.17373694897998704</v>
      </c>
      <c r="N27" s="54">
        <v>376</v>
      </c>
      <c r="O27" s="53">
        <f t="shared" si="6"/>
        <v>0.19567231132713706</v>
      </c>
      <c r="P27" s="54">
        <v>390</v>
      </c>
      <c r="Q27" s="53">
        <f t="shared" si="7"/>
        <v>0.20288196431358269</v>
      </c>
      <c r="R27" s="54">
        <v>462</v>
      </c>
      <c r="S27" s="53">
        <f t="shared" si="8"/>
        <v>0.25269514136160015</v>
      </c>
      <c r="T27" s="54">
        <v>532</v>
      </c>
      <c r="U27" s="53">
        <f t="shared" si="9"/>
        <v>0.29961365607506113</v>
      </c>
    </row>
    <row r="28" spans="1:21" ht="20.100000000000001" customHeight="1">
      <c r="A28" s="55" t="s">
        <v>119</v>
      </c>
      <c r="B28" s="52">
        <v>1606</v>
      </c>
      <c r="C28" s="53">
        <f t="shared" si="0"/>
        <v>0.91808676663103317</v>
      </c>
      <c r="D28" s="52">
        <v>1425</v>
      </c>
      <c r="E28" s="53">
        <f t="shared" si="1"/>
        <v>0.82141086683344666</v>
      </c>
      <c r="F28" s="52">
        <v>1320</v>
      </c>
      <c r="G28" s="53">
        <f t="shared" si="2"/>
        <v>0.78447686684693796</v>
      </c>
      <c r="H28" s="52">
        <v>1178</v>
      </c>
      <c r="I28" s="53">
        <f t="shared" si="3"/>
        <v>0.6259099072293125</v>
      </c>
      <c r="J28" s="52">
        <v>901</v>
      </c>
      <c r="K28" s="53">
        <f t="shared" si="4"/>
        <v>0.48781280116078873</v>
      </c>
      <c r="L28" s="54">
        <v>797</v>
      </c>
      <c r="M28" s="53">
        <f t="shared" si="5"/>
        <v>0.44098200107340663</v>
      </c>
      <c r="N28" s="54">
        <v>672</v>
      </c>
      <c r="O28" s="53">
        <f t="shared" si="6"/>
        <v>0.34971221598892577</v>
      </c>
      <c r="P28" s="54">
        <v>511</v>
      </c>
      <c r="Q28" s="53">
        <f t="shared" si="7"/>
        <v>0.26582739426728402</v>
      </c>
      <c r="R28" s="54">
        <v>446</v>
      </c>
      <c r="S28" s="53">
        <f t="shared" si="8"/>
        <v>0.24394379447461836</v>
      </c>
      <c r="T28" s="54">
        <v>485</v>
      </c>
      <c r="U28" s="53">
        <f t="shared" si="9"/>
        <v>0.27314402856467035</v>
      </c>
    </row>
    <row r="29" spans="1:21" ht="20.100000000000001" customHeight="1">
      <c r="A29" s="55" t="s">
        <v>45</v>
      </c>
      <c r="B29" s="52">
        <v>25</v>
      </c>
      <c r="C29" s="53">
        <f t="shared" si="0"/>
        <v>1.4291512556522933E-2</v>
      </c>
      <c r="D29" s="52">
        <v>7</v>
      </c>
      <c r="E29" s="53">
        <f t="shared" si="1"/>
        <v>4.0350007493572815E-3</v>
      </c>
      <c r="F29" s="52">
        <v>7</v>
      </c>
      <c r="G29" s="53">
        <f t="shared" si="2"/>
        <v>4.160104596915579E-3</v>
      </c>
      <c r="H29" s="52">
        <v>27</v>
      </c>
      <c r="I29" s="53">
        <f t="shared" si="3"/>
        <v>1.4345982593541121E-2</v>
      </c>
      <c r="J29" s="52">
        <v>7</v>
      </c>
      <c r="K29" s="53">
        <f t="shared" si="4"/>
        <v>3.7898885772758278E-3</v>
      </c>
      <c r="L29" s="54">
        <v>9</v>
      </c>
      <c r="M29" s="53">
        <f t="shared" si="5"/>
        <v>4.9797214675792465E-3</v>
      </c>
      <c r="N29" s="54">
        <v>3</v>
      </c>
      <c r="O29" s="53">
        <f t="shared" si="6"/>
        <v>1.5612152499505617E-3</v>
      </c>
      <c r="P29" s="54">
        <v>162</v>
      </c>
      <c r="Q29" s="53">
        <f t="shared" si="7"/>
        <v>8.4274046714872805E-2</v>
      </c>
      <c r="R29" s="54">
        <v>281</v>
      </c>
      <c r="S29" s="53">
        <f t="shared" si="8"/>
        <v>0.15369552970261829</v>
      </c>
      <c r="T29" s="54">
        <v>441</v>
      </c>
      <c r="U29" s="53">
        <f t="shared" si="9"/>
        <v>0.24836395174643225</v>
      </c>
    </row>
    <row r="30" spans="1:21" ht="20.100000000000001" customHeight="1">
      <c r="A30" s="58" t="s">
        <v>48</v>
      </c>
      <c r="B30" s="52">
        <v>509</v>
      </c>
      <c r="C30" s="53">
        <f t="shared" si="0"/>
        <v>0.29097519565080687</v>
      </c>
      <c r="D30" s="52">
        <v>164</v>
      </c>
      <c r="E30" s="53">
        <f t="shared" si="1"/>
        <v>9.4534303270656317E-2</v>
      </c>
      <c r="F30" s="52">
        <v>153</v>
      </c>
      <c r="G30" s="53">
        <f t="shared" si="2"/>
        <v>9.0928000475440529E-2</v>
      </c>
      <c r="H30" s="52">
        <v>130</v>
      </c>
      <c r="I30" s="53">
        <f t="shared" si="3"/>
        <v>6.9073249524457245E-2</v>
      </c>
      <c r="J30" s="52">
        <v>144</v>
      </c>
      <c r="K30" s="53">
        <f t="shared" si="4"/>
        <v>7.7963422161102747E-2</v>
      </c>
      <c r="L30" s="54">
        <v>181</v>
      </c>
      <c r="M30" s="53">
        <f t="shared" si="5"/>
        <v>0.10014773173687153</v>
      </c>
      <c r="N30" s="54">
        <v>232</v>
      </c>
      <c r="O30" s="53">
        <f t="shared" si="6"/>
        <v>0.12073397932951008</v>
      </c>
      <c r="P30" s="54">
        <v>228</v>
      </c>
      <c r="Q30" s="53">
        <f t="shared" si="7"/>
        <v>0.11860791759870988</v>
      </c>
      <c r="R30" s="54">
        <v>288</v>
      </c>
      <c r="S30" s="53">
        <f t="shared" si="8"/>
        <v>0.15752424396567286</v>
      </c>
      <c r="T30" s="54">
        <v>374</v>
      </c>
      <c r="U30" s="53">
        <f t="shared" si="9"/>
        <v>0.21063065295502414</v>
      </c>
    </row>
    <row r="31" spans="1:21" ht="20.100000000000001" customHeight="1">
      <c r="A31" s="55" t="s">
        <v>120</v>
      </c>
      <c r="B31" s="52">
        <v>253</v>
      </c>
      <c r="C31" s="53">
        <f t="shared" si="0"/>
        <v>0.14463010707201207</v>
      </c>
      <c r="D31" s="52">
        <v>321</v>
      </c>
      <c r="E31" s="53">
        <f t="shared" si="1"/>
        <v>0.18503360579195535</v>
      </c>
      <c r="F31" s="52">
        <v>391</v>
      </c>
      <c r="G31" s="53">
        <f t="shared" si="2"/>
        <v>0.23237155677057025</v>
      </c>
      <c r="H31" s="52">
        <v>439</v>
      </c>
      <c r="I31" s="53">
        <f t="shared" si="3"/>
        <v>0.23325505031720561</v>
      </c>
      <c r="J31" s="52">
        <v>318</v>
      </c>
      <c r="K31" s="53">
        <f t="shared" si="4"/>
        <v>0.17216922393910192</v>
      </c>
      <c r="L31" s="54">
        <v>264</v>
      </c>
      <c r="M31" s="53">
        <f t="shared" si="5"/>
        <v>0.14607182971565791</v>
      </c>
      <c r="N31" s="54">
        <v>286</v>
      </c>
      <c r="O31" s="53">
        <f t="shared" si="6"/>
        <v>0.14883585382862019</v>
      </c>
      <c r="P31" s="54">
        <v>321</v>
      </c>
      <c r="Q31" s="53">
        <f t="shared" si="7"/>
        <v>0.16698746293502575</v>
      </c>
      <c r="R31" s="54">
        <v>277</v>
      </c>
      <c r="S31" s="53">
        <f t="shared" si="8"/>
        <v>0.15150769298087285</v>
      </c>
      <c r="T31" s="54">
        <v>359</v>
      </c>
      <c r="U31" s="53">
        <f t="shared" si="9"/>
        <v>0.20218289949426116</v>
      </c>
    </row>
    <row r="32" spans="1:21" ht="20.100000000000001" customHeight="1">
      <c r="A32" s="55" t="s">
        <v>121</v>
      </c>
      <c r="B32" s="52">
        <v>459</v>
      </c>
      <c r="C32" s="53">
        <f t="shared" si="0"/>
        <v>0.26239217053776104</v>
      </c>
      <c r="D32" s="52">
        <v>453</v>
      </c>
      <c r="E32" s="53">
        <f t="shared" si="1"/>
        <v>0.26112219135126408</v>
      </c>
      <c r="F32" s="52">
        <v>353</v>
      </c>
      <c r="G32" s="53">
        <f t="shared" si="2"/>
        <v>0.20978813181588568</v>
      </c>
      <c r="H32" s="52">
        <v>342</v>
      </c>
      <c r="I32" s="53">
        <f t="shared" si="3"/>
        <v>0.18171577951818751</v>
      </c>
      <c r="J32" s="52">
        <v>373</v>
      </c>
      <c r="K32" s="53">
        <f t="shared" si="4"/>
        <v>0.20194691990341199</v>
      </c>
      <c r="L32" s="54">
        <v>377</v>
      </c>
      <c r="M32" s="53">
        <f t="shared" si="5"/>
        <v>0.20859499925304179</v>
      </c>
      <c r="N32" s="54">
        <v>342</v>
      </c>
      <c r="O32" s="53">
        <f t="shared" si="6"/>
        <v>0.17797853849436401</v>
      </c>
      <c r="P32" s="54">
        <v>395</v>
      </c>
      <c r="Q32" s="53">
        <f t="shared" si="7"/>
        <v>0.20548301513811582</v>
      </c>
      <c r="R32" s="54">
        <v>329</v>
      </c>
      <c r="S32" s="53">
        <f t="shared" si="8"/>
        <v>0.17994957036356377</v>
      </c>
      <c r="T32" s="54">
        <v>355</v>
      </c>
      <c r="U32" s="53">
        <f t="shared" si="9"/>
        <v>0.19993016523805768</v>
      </c>
    </row>
    <row r="33" spans="1:21" ht="20.100000000000001" customHeight="1">
      <c r="A33" s="55" t="s">
        <v>50</v>
      </c>
      <c r="B33" s="52">
        <v>205</v>
      </c>
      <c r="C33" s="53">
        <f t="shared" si="0"/>
        <v>0.11719040296348804</v>
      </c>
      <c r="D33" s="52">
        <v>198</v>
      </c>
      <c r="E33" s="53">
        <f t="shared" si="1"/>
        <v>0.11413287833896311</v>
      </c>
      <c r="F33" s="52">
        <v>190</v>
      </c>
      <c r="G33" s="53">
        <f t="shared" si="2"/>
        <v>0.11291712477342288</v>
      </c>
      <c r="H33" s="52">
        <v>224</v>
      </c>
      <c r="I33" s="53">
        <f t="shared" si="3"/>
        <v>0.11901852225752632</v>
      </c>
      <c r="J33" s="52">
        <v>211</v>
      </c>
      <c r="K33" s="53">
        <f t="shared" si="4"/>
        <v>0.11423806997217138</v>
      </c>
      <c r="L33" s="54">
        <v>239</v>
      </c>
      <c r="M33" s="53">
        <f t="shared" si="5"/>
        <v>0.13223927008349332</v>
      </c>
      <c r="N33" s="54">
        <v>187</v>
      </c>
      <c r="O33" s="53">
        <f t="shared" si="6"/>
        <v>9.7315750580251673E-2</v>
      </c>
      <c r="P33" s="54">
        <v>198</v>
      </c>
      <c r="Q33" s="53">
        <f t="shared" si="7"/>
        <v>0.10300161265151121</v>
      </c>
      <c r="R33" s="54">
        <v>209</v>
      </c>
      <c r="S33" s="53">
        <f t="shared" si="8"/>
        <v>0.11431446871120007</v>
      </c>
      <c r="T33" s="54">
        <v>343</v>
      </c>
      <c r="U33" s="53">
        <f t="shared" si="9"/>
        <v>0.19317196246944729</v>
      </c>
    </row>
    <row r="34" spans="1:21" ht="20.100000000000001" customHeight="1">
      <c r="A34" s="55" t="s">
        <v>122</v>
      </c>
      <c r="B34" s="52">
        <v>807</v>
      </c>
      <c r="C34" s="53">
        <f t="shared" si="0"/>
        <v>0.46133002532456024</v>
      </c>
      <c r="D34" s="52">
        <v>550</v>
      </c>
      <c r="E34" s="53">
        <f t="shared" si="1"/>
        <v>0.31703577316378645</v>
      </c>
      <c r="F34" s="52">
        <v>132</v>
      </c>
      <c r="G34" s="53">
        <f t="shared" si="2"/>
        <v>7.844768668469379E-2</v>
      </c>
      <c r="H34" s="52">
        <v>23</v>
      </c>
      <c r="I34" s="53">
        <f t="shared" si="3"/>
        <v>1.2220651838942435E-2</v>
      </c>
      <c r="J34" s="52">
        <v>533</v>
      </c>
      <c r="K34" s="53">
        <f t="shared" si="4"/>
        <v>0.28857294452685944</v>
      </c>
      <c r="L34" s="54">
        <v>295</v>
      </c>
      <c r="M34" s="53">
        <f t="shared" si="5"/>
        <v>0.16322420365954196</v>
      </c>
      <c r="N34" s="54">
        <v>176</v>
      </c>
      <c r="O34" s="53">
        <f t="shared" si="6"/>
        <v>9.1591294663766268E-2</v>
      </c>
      <c r="P34" s="54">
        <v>45</v>
      </c>
      <c r="Q34" s="53">
        <f t="shared" si="7"/>
        <v>2.3409457420798002E-2</v>
      </c>
      <c r="R34" s="54">
        <v>397</v>
      </c>
      <c r="S34" s="53">
        <f t="shared" si="8"/>
        <v>0.21714279463323655</v>
      </c>
      <c r="T34" s="54">
        <v>332</v>
      </c>
      <c r="U34" s="53">
        <f t="shared" si="9"/>
        <v>0.18697694326488776</v>
      </c>
    </row>
    <row r="35" spans="1:21" ht="20.100000000000001" customHeight="1">
      <c r="A35" s="55" t="s">
        <v>123</v>
      </c>
      <c r="B35" s="52">
        <v>385</v>
      </c>
      <c r="C35" s="53">
        <f t="shared" si="0"/>
        <v>0.22008929337045316</v>
      </c>
      <c r="D35" s="52">
        <v>365</v>
      </c>
      <c r="E35" s="53">
        <f t="shared" si="1"/>
        <v>0.21039646764505829</v>
      </c>
      <c r="F35" s="52">
        <v>310</v>
      </c>
      <c r="G35" s="53">
        <f t="shared" si="2"/>
        <v>0.18423320357768996</v>
      </c>
      <c r="H35" s="52">
        <v>277</v>
      </c>
      <c r="I35" s="53">
        <f t="shared" si="3"/>
        <v>0.14717915475595889</v>
      </c>
      <c r="J35" s="52">
        <v>287</v>
      </c>
      <c r="K35" s="53">
        <f t="shared" si="4"/>
        <v>0.15538543166830895</v>
      </c>
      <c r="L35" s="54">
        <v>253</v>
      </c>
      <c r="M35" s="53">
        <f t="shared" si="5"/>
        <v>0.13998550347750549</v>
      </c>
      <c r="N35" s="54">
        <v>232</v>
      </c>
      <c r="O35" s="53">
        <f t="shared" si="6"/>
        <v>0.12073397932951008</v>
      </c>
      <c r="P35" s="54">
        <v>251</v>
      </c>
      <c r="Q35" s="53">
        <f t="shared" si="7"/>
        <v>0.13057275139156219</v>
      </c>
      <c r="R35" s="54">
        <v>242</v>
      </c>
      <c r="S35" s="53">
        <f t="shared" si="8"/>
        <v>0.1323641216656001</v>
      </c>
      <c r="T35" s="54">
        <v>318</v>
      </c>
      <c r="U35" s="53">
        <f t="shared" si="9"/>
        <v>0.17909237336817563</v>
      </c>
    </row>
    <row r="36" spans="1:21" ht="20.100000000000001" customHeight="1">
      <c r="A36" s="55" t="s">
        <v>124</v>
      </c>
      <c r="B36" s="52">
        <v>354</v>
      </c>
      <c r="C36" s="53">
        <f t="shared" si="0"/>
        <v>0.2023678178003647</v>
      </c>
      <c r="D36" s="52">
        <v>464</v>
      </c>
      <c r="E36" s="53">
        <f t="shared" si="1"/>
        <v>0.26746290681453982</v>
      </c>
      <c r="F36" s="52">
        <v>419</v>
      </c>
      <c r="G36" s="53">
        <f t="shared" si="2"/>
        <v>0.24901197515823253</v>
      </c>
      <c r="H36" s="52">
        <v>503</v>
      </c>
      <c r="I36" s="53">
        <f t="shared" si="3"/>
        <v>0.26726034239078461</v>
      </c>
      <c r="J36" s="52">
        <v>388</v>
      </c>
      <c r="K36" s="53">
        <f t="shared" si="4"/>
        <v>0.21006810971186018</v>
      </c>
      <c r="L36" s="54">
        <v>351</v>
      </c>
      <c r="M36" s="53">
        <f t="shared" si="5"/>
        <v>0.19420913723559063</v>
      </c>
      <c r="N36" s="54">
        <v>334</v>
      </c>
      <c r="O36" s="53">
        <f t="shared" si="6"/>
        <v>0.1738152978278292</v>
      </c>
      <c r="P36" s="54">
        <v>362</v>
      </c>
      <c r="Q36" s="53">
        <f t="shared" si="7"/>
        <v>0.18831607969619726</v>
      </c>
      <c r="R36" s="54">
        <v>293</v>
      </c>
      <c r="S36" s="53">
        <f t="shared" si="8"/>
        <v>0.16025903986785467</v>
      </c>
      <c r="T36" s="54">
        <v>307</v>
      </c>
      <c r="U36" s="53">
        <f t="shared" si="9"/>
        <v>0.17289735416361607</v>
      </c>
    </row>
    <row r="37" spans="1:21" ht="20.100000000000001" customHeight="1">
      <c r="A37" s="55" t="s">
        <v>125</v>
      </c>
      <c r="B37" s="52">
        <v>421</v>
      </c>
      <c r="C37" s="53">
        <f t="shared" si="0"/>
        <v>0.24066907145184618</v>
      </c>
      <c r="D37" s="52">
        <v>408</v>
      </c>
      <c r="E37" s="53">
        <f t="shared" si="1"/>
        <v>0.23518290081968157</v>
      </c>
      <c r="F37" s="52">
        <v>342</v>
      </c>
      <c r="G37" s="53">
        <f t="shared" si="2"/>
        <v>0.20325082459216118</v>
      </c>
      <c r="H37" s="52">
        <v>327</v>
      </c>
      <c r="I37" s="53">
        <f t="shared" si="3"/>
        <v>0.17374578918844247</v>
      </c>
      <c r="J37" s="52">
        <v>322</v>
      </c>
      <c r="K37" s="53">
        <f t="shared" si="4"/>
        <v>0.1743348745546881</v>
      </c>
      <c r="L37" s="54">
        <v>282</v>
      </c>
      <c r="M37" s="53">
        <f t="shared" si="5"/>
        <v>0.1560312726508164</v>
      </c>
      <c r="N37" s="54">
        <v>325</v>
      </c>
      <c r="O37" s="53">
        <f t="shared" si="6"/>
        <v>0.16913165207797751</v>
      </c>
      <c r="P37" s="54">
        <v>310</v>
      </c>
      <c r="Q37" s="53">
        <f t="shared" si="7"/>
        <v>0.16126515112105291</v>
      </c>
      <c r="R37" s="54">
        <v>313</v>
      </c>
      <c r="S37" s="53">
        <f t="shared" si="8"/>
        <v>0.17119822347658192</v>
      </c>
      <c r="T37" s="54">
        <v>298</v>
      </c>
      <c r="U37" s="53">
        <f t="shared" si="9"/>
        <v>0.1678287020871583</v>
      </c>
    </row>
    <row r="38" spans="1:21" ht="20.100000000000001" customHeight="1">
      <c r="A38" s="55" t="s">
        <v>126</v>
      </c>
      <c r="B38" s="52">
        <v>601</v>
      </c>
      <c r="C38" s="53">
        <f t="shared" si="0"/>
        <v>0.34356796185881133</v>
      </c>
      <c r="D38" s="52">
        <v>624</v>
      </c>
      <c r="E38" s="53">
        <f t="shared" si="1"/>
        <v>0.3596914953712777</v>
      </c>
      <c r="F38" s="52">
        <v>479</v>
      </c>
      <c r="G38" s="53">
        <f t="shared" si="2"/>
        <v>0.28467001456036606</v>
      </c>
      <c r="H38" s="52">
        <v>447</v>
      </c>
      <c r="I38" s="53">
        <f t="shared" si="3"/>
        <v>0.23750571182640298</v>
      </c>
      <c r="J38" s="52">
        <v>339</v>
      </c>
      <c r="K38" s="53">
        <f t="shared" si="4"/>
        <v>0.18353888967092941</v>
      </c>
      <c r="L38" s="54">
        <v>294</v>
      </c>
      <c r="M38" s="53">
        <f t="shared" si="5"/>
        <v>0.1626709012742554</v>
      </c>
      <c r="N38" s="54">
        <v>318</v>
      </c>
      <c r="O38" s="53">
        <f t="shared" si="6"/>
        <v>0.16548881649475952</v>
      </c>
      <c r="P38" s="54">
        <v>323</v>
      </c>
      <c r="Q38" s="53">
        <f t="shared" si="7"/>
        <v>0.168027883264839</v>
      </c>
      <c r="R38" s="54">
        <v>319</v>
      </c>
      <c r="S38" s="53">
        <f t="shared" si="8"/>
        <v>0.17447997855920011</v>
      </c>
      <c r="T38" s="54">
        <v>289</v>
      </c>
      <c r="U38" s="53">
        <f t="shared" si="9"/>
        <v>0.16276005001070049</v>
      </c>
    </row>
    <row r="39" spans="1:21" ht="20.100000000000001" customHeight="1">
      <c r="A39" s="55" t="s">
        <v>127</v>
      </c>
      <c r="B39" s="52">
        <v>1612</v>
      </c>
      <c r="C39" s="53">
        <f t="shared" si="0"/>
        <v>0.92151672964459874</v>
      </c>
      <c r="D39" s="52">
        <v>1267</v>
      </c>
      <c r="E39" s="53">
        <f t="shared" si="1"/>
        <v>0.73033513563366803</v>
      </c>
      <c r="F39" s="52">
        <v>985</v>
      </c>
      <c r="G39" s="53">
        <f t="shared" si="2"/>
        <v>0.58538614685169221</v>
      </c>
      <c r="H39" s="52">
        <v>901</v>
      </c>
      <c r="I39" s="53">
        <f t="shared" si="3"/>
        <v>0.47873075247335362</v>
      </c>
      <c r="J39" s="52">
        <v>739</v>
      </c>
      <c r="K39" s="53">
        <f t="shared" si="4"/>
        <v>0.40010395122954817</v>
      </c>
      <c r="L39" s="54">
        <v>561</v>
      </c>
      <c r="M39" s="53">
        <f t="shared" si="5"/>
        <v>0.31040263814577307</v>
      </c>
      <c r="N39" s="54">
        <v>641</v>
      </c>
      <c r="O39" s="53">
        <f t="shared" si="6"/>
        <v>0.33357965840610332</v>
      </c>
      <c r="P39" s="54">
        <v>520</v>
      </c>
      <c r="Q39" s="53">
        <f t="shared" si="7"/>
        <v>0.27050928575144356</v>
      </c>
      <c r="R39" s="54">
        <v>382</v>
      </c>
      <c r="S39" s="53">
        <f t="shared" si="8"/>
        <v>0.20893840692669105</v>
      </c>
      <c r="T39" s="54">
        <v>270</v>
      </c>
      <c r="U39" s="53">
        <f t="shared" si="9"/>
        <v>0.15205956229373402</v>
      </c>
    </row>
    <row r="40" spans="1:21" ht="20.100000000000001" customHeight="1">
      <c r="A40" s="55" t="s">
        <v>128</v>
      </c>
      <c r="B40" s="52">
        <v>512</v>
      </c>
      <c r="C40" s="53">
        <f t="shared" si="0"/>
        <v>0.29269017715758966</v>
      </c>
      <c r="D40" s="52">
        <v>626</v>
      </c>
      <c r="E40" s="53">
        <f t="shared" si="1"/>
        <v>0.36084435272823695</v>
      </c>
      <c r="F40" s="52">
        <v>797</v>
      </c>
      <c r="G40" s="53">
        <f t="shared" si="2"/>
        <v>0.47365762339167383</v>
      </c>
      <c r="H40" s="52">
        <v>553</v>
      </c>
      <c r="I40" s="53">
        <f t="shared" si="3"/>
        <v>0.29382697682326814</v>
      </c>
      <c r="J40" s="52">
        <v>484</v>
      </c>
      <c r="K40" s="53">
        <f t="shared" si="4"/>
        <v>0.26204372448592866</v>
      </c>
      <c r="L40" s="54">
        <v>409</v>
      </c>
      <c r="M40" s="53">
        <f t="shared" si="5"/>
        <v>0.22630067558221242</v>
      </c>
      <c r="N40" s="54">
        <v>384</v>
      </c>
      <c r="O40" s="53">
        <f t="shared" si="6"/>
        <v>0.19983555199367189</v>
      </c>
      <c r="P40" s="54">
        <v>345</v>
      </c>
      <c r="Q40" s="53">
        <f t="shared" si="7"/>
        <v>0.17947250689278468</v>
      </c>
      <c r="R40" s="54">
        <v>313</v>
      </c>
      <c r="S40" s="53">
        <f t="shared" si="8"/>
        <v>0.17119822347658192</v>
      </c>
      <c r="T40" s="54">
        <v>255</v>
      </c>
      <c r="U40" s="53">
        <f t="shared" si="9"/>
        <v>0.14361180883297103</v>
      </c>
    </row>
    <row r="41" spans="1:21" ht="20.100000000000001" customHeight="1">
      <c r="A41" s="55" t="s">
        <v>129</v>
      </c>
      <c r="B41" s="52">
        <v>1014</v>
      </c>
      <c r="C41" s="53">
        <f t="shared" si="0"/>
        <v>0.57966374929257014</v>
      </c>
      <c r="D41" s="52">
        <v>416</v>
      </c>
      <c r="E41" s="53">
        <f t="shared" si="1"/>
        <v>0.23979433024751848</v>
      </c>
      <c r="F41" s="52">
        <v>102</v>
      </c>
      <c r="G41" s="53">
        <f t="shared" si="2"/>
        <v>6.0618666983627022E-2</v>
      </c>
      <c r="H41" s="52">
        <v>29</v>
      </c>
      <c r="I41" s="53">
        <f t="shared" si="3"/>
        <v>1.5408647970840461E-2</v>
      </c>
      <c r="J41" s="52">
        <v>693</v>
      </c>
      <c r="K41" s="53">
        <f t="shared" si="4"/>
        <v>0.37519896915030698</v>
      </c>
      <c r="L41" s="54">
        <v>256</v>
      </c>
      <c r="M41" s="53">
        <f t="shared" si="5"/>
        <v>0.14164541063336522</v>
      </c>
      <c r="N41" s="54">
        <v>134</v>
      </c>
      <c r="O41" s="53">
        <f t="shared" si="6"/>
        <v>6.9734281164458414E-2</v>
      </c>
      <c r="P41" s="54">
        <v>40</v>
      </c>
      <c r="Q41" s="53">
        <f t="shared" si="7"/>
        <v>2.080840659626489E-2</v>
      </c>
      <c r="R41" s="54">
        <v>528</v>
      </c>
      <c r="S41" s="53">
        <f t="shared" si="8"/>
        <v>0.28879444727040021</v>
      </c>
      <c r="T41" s="54">
        <v>248</v>
      </c>
      <c r="U41" s="53">
        <f t="shared" si="9"/>
        <v>0.13966952388461495</v>
      </c>
    </row>
    <row r="42" spans="1:21" ht="20.100000000000001" customHeight="1">
      <c r="A42" s="55" t="s">
        <v>130</v>
      </c>
      <c r="B42" s="52">
        <v>260</v>
      </c>
      <c r="C42" s="53">
        <f t="shared" si="0"/>
        <v>0.14863173058783849</v>
      </c>
      <c r="D42" s="52">
        <v>294</v>
      </c>
      <c r="E42" s="53">
        <f t="shared" si="1"/>
        <v>0.16947003147300582</v>
      </c>
      <c r="F42" s="52">
        <v>277</v>
      </c>
      <c r="G42" s="53">
        <f t="shared" si="2"/>
        <v>0.16462128190651651</v>
      </c>
      <c r="H42" s="52">
        <v>252</v>
      </c>
      <c r="I42" s="53">
        <f t="shared" si="3"/>
        <v>0.13389583753971712</v>
      </c>
      <c r="J42" s="52">
        <v>233</v>
      </c>
      <c r="K42" s="53">
        <f t="shared" si="4"/>
        <v>0.12614914835789542</v>
      </c>
      <c r="L42" s="54">
        <v>154</v>
      </c>
      <c r="M42" s="53">
        <f t="shared" si="5"/>
        <v>8.5208567334133775E-2</v>
      </c>
      <c r="N42" s="54">
        <v>177</v>
      </c>
      <c r="O42" s="53">
        <f t="shared" si="6"/>
        <v>9.2111699747083137E-2</v>
      </c>
      <c r="P42" s="54">
        <v>212</v>
      </c>
      <c r="Q42" s="53">
        <f t="shared" si="7"/>
        <v>0.11028455496020394</v>
      </c>
      <c r="R42" s="54">
        <v>197</v>
      </c>
      <c r="S42" s="53">
        <f t="shared" si="8"/>
        <v>0.10775095854596371</v>
      </c>
      <c r="T42" s="54">
        <v>221</v>
      </c>
      <c r="U42" s="53">
        <f t="shared" si="9"/>
        <v>0.12446356765524154</v>
      </c>
    </row>
    <row r="43" spans="1:21" ht="20.100000000000001" customHeight="1">
      <c r="A43" s="55" t="s">
        <v>131</v>
      </c>
      <c r="B43" s="52">
        <v>448</v>
      </c>
      <c r="C43" s="53">
        <f t="shared" si="0"/>
        <v>0.25610390501289093</v>
      </c>
      <c r="D43" s="52">
        <v>391</v>
      </c>
      <c r="E43" s="53">
        <f t="shared" si="1"/>
        <v>0.22538361328552819</v>
      </c>
      <c r="F43" s="52">
        <v>266</v>
      </c>
      <c r="G43" s="53">
        <f t="shared" si="2"/>
        <v>0.15808397468279201</v>
      </c>
      <c r="H43" s="52">
        <v>224</v>
      </c>
      <c r="I43" s="53">
        <f t="shared" si="3"/>
        <v>0.11901852225752632</v>
      </c>
      <c r="J43" s="52">
        <v>224</v>
      </c>
      <c r="K43" s="53">
        <f t="shared" si="4"/>
        <v>0.12127643447282649</v>
      </c>
      <c r="L43" s="54">
        <v>234</v>
      </c>
      <c r="M43" s="53">
        <f t="shared" si="5"/>
        <v>0.12947275815706041</v>
      </c>
      <c r="N43" s="54">
        <v>256</v>
      </c>
      <c r="O43" s="53">
        <f t="shared" si="6"/>
        <v>0.13322370132911457</v>
      </c>
      <c r="P43" s="54">
        <v>247</v>
      </c>
      <c r="Q43" s="53">
        <f t="shared" si="7"/>
        <v>0.12849191073193569</v>
      </c>
      <c r="R43" s="54">
        <v>227</v>
      </c>
      <c r="S43" s="53">
        <f t="shared" si="8"/>
        <v>0.12415973395905464</v>
      </c>
      <c r="T43" s="54">
        <v>215</v>
      </c>
      <c r="U43" s="53">
        <f t="shared" si="9"/>
        <v>0.12108446627093634</v>
      </c>
    </row>
    <row r="44" spans="1:21" ht="20.100000000000001" customHeight="1">
      <c r="A44" s="56" t="s">
        <v>132</v>
      </c>
      <c r="B44" s="52">
        <v>65</v>
      </c>
      <c r="C44" s="53">
        <f t="shared" si="0"/>
        <v>3.7157932646959622E-2</v>
      </c>
      <c r="D44" s="52">
        <v>71</v>
      </c>
      <c r="E44" s="53">
        <f t="shared" si="1"/>
        <v>4.0926436172052431E-2</v>
      </c>
      <c r="F44" s="52">
        <v>66</v>
      </c>
      <c r="G44" s="53">
        <f t="shared" si="2"/>
        <v>3.9223843342346895E-2</v>
      </c>
      <c r="H44" s="52">
        <v>74</v>
      </c>
      <c r="I44" s="53">
        <f t="shared" si="3"/>
        <v>3.9318618960075657E-2</v>
      </c>
      <c r="J44" s="52">
        <v>114</v>
      </c>
      <c r="K44" s="53">
        <f t="shared" si="4"/>
        <v>6.1721042544206337E-2</v>
      </c>
      <c r="L44" s="54">
        <v>116</v>
      </c>
      <c r="M44" s="53">
        <f t="shared" si="5"/>
        <v>6.4183076693243621E-2</v>
      </c>
      <c r="N44" s="54">
        <v>152</v>
      </c>
      <c r="O44" s="53">
        <f t="shared" si="6"/>
        <v>7.9101572664161776E-2</v>
      </c>
      <c r="P44" s="54">
        <v>145</v>
      </c>
      <c r="Q44" s="53">
        <f t="shared" si="7"/>
        <v>7.5430473911460239E-2</v>
      </c>
      <c r="R44" s="54">
        <v>167</v>
      </c>
      <c r="S44" s="53">
        <f t="shared" si="8"/>
        <v>9.134218313287279E-2</v>
      </c>
      <c r="T44" s="54">
        <v>213</v>
      </c>
      <c r="U44" s="53">
        <f t="shared" si="9"/>
        <v>0.11995809914283462</v>
      </c>
    </row>
    <row r="45" spans="1:21" ht="20.100000000000001" customHeight="1">
      <c r="A45" s="55" t="s">
        <v>133</v>
      </c>
      <c r="B45" s="52">
        <v>344</v>
      </c>
      <c r="C45" s="53">
        <f t="shared" si="0"/>
        <v>0.19665121277775555</v>
      </c>
      <c r="D45" s="52">
        <v>305</v>
      </c>
      <c r="E45" s="53">
        <f t="shared" si="1"/>
        <v>0.17581074693628157</v>
      </c>
      <c r="F45" s="52">
        <v>261</v>
      </c>
      <c r="G45" s="53">
        <f t="shared" si="2"/>
        <v>0.15511247139928089</v>
      </c>
      <c r="H45" s="52">
        <v>338</v>
      </c>
      <c r="I45" s="53">
        <f t="shared" si="3"/>
        <v>0.17959044876358884</v>
      </c>
      <c r="J45" s="52">
        <v>352</v>
      </c>
      <c r="K45" s="53">
        <f t="shared" si="4"/>
        <v>0.1905772541715845</v>
      </c>
      <c r="L45" s="54">
        <v>322</v>
      </c>
      <c r="M45" s="53">
        <f t="shared" si="5"/>
        <v>0.17816336806227973</v>
      </c>
      <c r="N45" s="54">
        <v>303</v>
      </c>
      <c r="O45" s="53">
        <f t="shared" si="6"/>
        <v>0.1576827402450067</v>
      </c>
      <c r="P45" s="54">
        <v>213</v>
      </c>
      <c r="Q45" s="53">
        <f t="shared" si="7"/>
        <v>0.11080476512511053</v>
      </c>
      <c r="R45" s="54">
        <v>233</v>
      </c>
      <c r="S45" s="53">
        <f t="shared" si="8"/>
        <v>0.12744148904167282</v>
      </c>
      <c r="T45" s="54">
        <v>213</v>
      </c>
      <c r="U45" s="53">
        <f t="shared" si="9"/>
        <v>0.11995809914283462</v>
      </c>
    </row>
    <row r="46" spans="1:21" ht="20.100000000000001" customHeight="1">
      <c r="A46" s="55" t="s">
        <v>51</v>
      </c>
      <c r="B46" s="52">
        <v>194</v>
      </c>
      <c r="C46" s="53">
        <f t="shared" si="0"/>
        <v>0.11090213743861796</v>
      </c>
      <c r="D46" s="52">
        <v>216</v>
      </c>
      <c r="E46" s="53">
        <f t="shared" si="1"/>
        <v>0.12450859455159613</v>
      </c>
      <c r="F46" s="52">
        <v>142</v>
      </c>
      <c r="G46" s="53">
        <f t="shared" si="2"/>
        <v>8.439069325171604E-2</v>
      </c>
      <c r="H46" s="52">
        <v>158</v>
      </c>
      <c r="I46" s="53">
        <f t="shared" si="3"/>
        <v>8.3950564806648031E-2</v>
      </c>
      <c r="J46" s="52">
        <v>250</v>
      </c>
      <c r="K46" s="53">
        <f t="shared" si="4"/>
        <v>0.13535316347413673</v>
      </c>
      <c r="L46" s="54">
        <v>156</v>
      </c>
      <c r="M46" s="53">
        <f t="shared" si="5"/>
        <v>8.6315172104706947E-2</v>
      </c>
      <c r="N46" s="54">
        <v>198</v>
      </c>
      <c r="O46" s="53">
        <f t="shared" si="6"/>
        <v>0.10304020649673706</v>
      </c>
      <c r="P46" s="54">
        <v>184</v>
      </c>
      <c r="Q46" s="53">
        <f t="shared" si="7"/>
        <v>9.5718670342818502E-2</v>
      </c>
      <c r="R46" s="54">
        <v>124</v>
      </c>
      <c r="S46" s="53">
        <f t="shared" si="8"/>
        <v>6.7822938374109146E-2</v>
      </c>
      <c r="T46" s="54">
        <v>201</v>
      </c>
      <c r="U46" s="53">
        <f t="shared" si="9"/>
        <v>0.11319989637422422</v>
      </c>
    </row>
    <row r="47" spans="1:21" ht="20.100000000000001" customHeight="1">
      <c r="A47" s="55" t="s">
        <v>134</v>
      </c>
      <c r="B47" s="52">
        <v>201</v>
      </c>
      <c r="C47" s="53">
        <f t="shared" si="0"/>
        <v>0.11490376095444436</v>
      </c>
      <c r="D47" s="52">
        <v>171</v>
      </c>
      <c r="E47" s="53">
        <f t="shared" si="1"/>
        <v>9.8569304020013612E-2</v>
      </c>
      <c r="F47" s="52">
        <v>158</v>
      </c>
      <c r="G47" s="53">
        <f t="shared" si="2"/>
        <v>9.3899503758951661E-2</v>
      </c>
      <c r="H47" s="52">
        <v>150</v>
      </c>
      <c r="I47" s="53">
        <f t="shared" si="3"/>
        <v>7.9699903297450664E-2</v>
      </c>
      <c r="J47" s="52">
        <v>147</v>
      </c>
      <c r="K47" s="53">
        <f t="shared" si="4"/>
        <v>7.9587660122792392E-2</v>
      </c>
      <c r="L47" s="54">
        <v>176</v>
      </c>
      <c r="M47" s="53">
        <f t="shared" si="5"/>
        <v>9.7381219810438596E-2</v>
      </c>
      <c r="N47" s="54">
        <v>178</v>
      </c>
      <c r="O47" s="53">
        <f t="shared" si="6"/>
        <v>9.2632104830399978E-2</v>
      </c>
      <c r="P47" s="54">
        <v>175</v>
      </c>
      <c r="Q47" s="53">
        <f t="shared" si="7"/>
        <v>9.1036778858658893E-2</v>
      </c>
      <c r="R47" s="54">
        <v>188</v>
      </c>
      <c r="S47" s="53">
        <f t="shared" si="8"/>
        <v>0.10282832592203645</v>
      </c>
      <c r="T47" s="54">
        <v>189</v>
      </c>
      <c r="U47" s="53">
        <f t="shared" si="9"/>
        <v>0.10644169360561381</v>
      </c>
    </row>
    <row r="48" spans="1:21" ht="20.100000000000001" customHeight="1">
      <c r="A48" s="55" t="s">
        <v>135</v>
      </c>
      <c r="B48" s="52">
        <v>7</v>
      </c>
      <c r="C48" s="53">
        <f t="shared" si="0"/>
        <v>4.0016235158264208E-3</v>
      </c>
      <c r="D48" s="52">
        <v>14</v>
      </c>
      <c r="E48" s="53">
        <f t="shared" si="1"/>
        <v>8.070001498714563E-3</v>
      </c>
      <c r="F48" s="52">
        <v>8</v>
      </c>
      <c r="G48" s="53">
        <f t="shared" si="2"/>
        <v>4.7544052536178053E-3</v>
      </c>
      <c r="H48" s="52">
        <v>18</v>
      </c>
      <c r="I48" s="53">
        <f t="shared" si="3"/>
        <v>9.5639883956940806E-3</v>
      </c>
      <c r="J48" s="52">
        <v>49</v>
      </c>
      <c r="K48" s="53">
        <f t="shared" si="4"/>
        <v>2.6529220040930793E-2</v>
      </c>
      <c r="L48" s="54">
        <v>69</v>
      </c>
      <c r="M48" s="53">
        <f t="shared" si="5"/>
        <v>3.8177864584774228E-2</v>
      </c>
      <c r="N48" s="54">
        <v>56</v>
      </c>
      <c r="O48" s="53">
        <f t="shared" si="6"/>
        <v>2.9142684665743813E-2</v>
      </c>
      <c r="P48" s="54">
        <v>133</v>
      </c>
      <c r="Q48" s="53">
        <f t="shared" si="7"/>
        <v>6.9187951932580774E-2</v>
      </c>
      <c r="R48" s="54">
        <v>147</v>
      </c>
      <c r="S48" s="53">
        <f t="shared" si="8"/>
        <v>8.0402999524145521E-2</v>
      </c>
      <c r="T48" s="54">
        <v>158</v>
      </c>
      <c r="U48" s="53">
        <f t="shared" si="9"/>
        <v>8.8983003120036944E-2</v>
      </c>
    </row>
    <row r="49" spans="1:21" ht="20.100000000000001" customHeight="1">
      <c r="A49" s="55" t="s">
        <v>54</v>
      </c>
      <c r="B49" s="52">
        <v>65</v>
      </c>
      <c r="C49" s="53">
        <f t="shared" si="0"/>
        <v>3.7157932646959622E-2</v>
      </c>
      <c r="D49" s="52">
        <v>57</v>
      </c>
      <c r="E49" s="53">
        <f t="shared" si="1"/>
        <v>3.2856434673337868E-2</v>
      </c>
      <c r="F49" s="52">
        <v>105</v>
      </c>
      <c r="G49" s="53">
        <f t="shared" si="2"/>
        <v>6.2401568953733694E-2</v>
      </c>
      <c r="H49" s="52">
        <v>99</v>
      </c>
      <c r="I49" s="53">
        <f t="shared" si="3"/>
        <v>5.2601936176317442E-2</v>
      </c>
      <c r="J49" s="52">
        <v>78</v>
      </c>
      <c r="K49" s="53">
        <f t="shared" si="4"/>
        <v>4.2230187003930657E-2</v>
      </c>
      <c r="L49" s="54">
        <v>90</v>
      </c>
      <c r="M49" s="53">
        <f t="shared" si="5"/>
        <v>4.979721467579247E-2</v>
      </c>
      <c r="N49" s="54">
        <v>94</v>
      </c>
      <c r="O49" s="53">
        <f t="shared" si="6"/>
        <v>4.8918077831784264E-2</v>
      </c>
      <c r="P49" s="54">
        <v>111</v>
      </c>
      <c r="Q49" s="53">
        <f t="shared" si="7"/>
        <v>5.7743328304635071E-2</v>
      </c>
      <c r="R49" s="54">
        <v>160</v>
      </c>
      <c r="S49" s="53">
        <f t="shared" si="8"/>
        <v>8.7513468869818242E-2</v>
      </c>
      <c r="T49" s="54">
        <v>150</v>
      </c>
      <c r="U49" s="53">
        <f t="shared" si="9"/>
        <v>8.4477534607630009E-2</v>
      </c>
    </row>
    <row r="50" spans="1:21" ht="20.100000000000001" customHeight="1">
      <c r="A50" s="55" t="s">
        <v>59</v>
      </c>
      <c r="B50" s="52">
        <v>113</v>
      </c>
      <c r="C50" s="53">
        <f t="shared" si="0"/>
        <v>6.4597636755483648E-2</v>
      </c>
      <c r="D50" s="52">
        <v>117</v>
      </c>
      <c r="E50" s="53">
        <f t="shared" si="1"/>
        <v>6.744215538211458E-2</v>
      </c>
      <c r="F50" s="52">
        <v>96</v>
      </c>
      <c r="G50" s="53">
        <f t="shared" si="2"/>
        <v>5.7052863043413657E-2</v>
      </c>
      <c r="H50" s="52">
        <v>109</v>
      </c>
      <c r="I50" s="53">
        <f t="shared" si="3"/>
        <v>5.7915263062814151E-2</v>
      </c>
      <c r="J50" s="52">
        <v>128</v>
      </c>
      <c r="K50" s="53">
        <f t="shared" si="4"/>
        <v>6.9300819698757996E-2</v>
      </c>
      <c r="L50" s="54">
        <v>128</v>
      </c>
      <c r="M50" s="53">
        <f t="shared" si="5"/>
        <v>7.082270531668261E-2</v>
      </c>
      <c r="N50" s="54">
        <v>124</v>
      </c>
      <c r="O50" s="53">
        <f t="shared" si="6"/>
        <v>6.4530230331289878E-2</v>
      </c>
      <c r="P50" s="54">
        <v>144</v>
      </c>
      <c r="Q50" s="53">
        <f t="shared" si="7"/>
        <v>7.4910263746553601E-2</v>
      </c>
      <c r="R50" s="54">
        <v>190</v>
      </c>
      <c r="S50" s="53">
        <f t="shared" si="8"/>
        <v>0.10392224428290915</v>
      </c>
      <c r="T50" s="54">
        <v>138</v>
      </c>
      <c r="U50" s="53">
        <f t="shared" si="9"/>
        <v>7.7719331839019606E-2</v>
      </c>
    </row>
    <row r="51" spans="1:21" ht="20.100000000000001" customHeight="1">
      <c r="A51" s="55" t="s">
        <v>136</v>
      </c>
      <c r="B51" s="52">
        <v>372</v>
      </c>
      <c r="C51" s="53">
        <f t="shared" si="0"/>
        <v>0.21265770684106125</v>
      </c>
      <c r="D51" s="52">
        <v>371</v>
      </c>
      <c r="E51" s="53">
        <f t="shared" si="1"/>
        <v>0.21385503971593595</v>
      </c>
      <c r="F51" s="52">
        <v>364</v>
      </c>
      <c r="G51" s="53">
        <f t="shared" si="2"/>
        <v>0.21632543903961016</v>
      </c>
      <c r="H51" s="52">
        <v>354</v>
      </c>
      <c r="I51" s="53">
        <f t="shared" si="3"/>
        <v>0.18809177178198355</v>
      </c>
      <c r="J51" s="52">
        <v>319</v>
      </c>
      <c r="K51" s="53">
        <f t="shared" si="4"/>
        <v>0.17271063659299846</v>
      </c>
      <c r="L51" s="54">
        <v>327</v>
      </c>
      <c r="M51" s="53">
        <f t="shared" si="5"/>
        <v>0.18092987998871263</v>
      </c>
      <c r="N51" s="54">
        <v>347</v>
      </c>
      <c r="O51" s="53">
        <f t="shared" si="6"/>
        <v>0.18058056391094826</v>
      </c>
      <c r="P51" s="54">
        <v>342</v>
      </c>
      <c r="Q51" s="53">
        <f t="shared" si="7"/>
        <v>0.17791187639806483</v>
      </c>
      <c r="R51" s="54">
        <v>329</v>
      </c>
      <c r="S51" s="53">
        <f t="shared" si="8"/>
        <v>0.17994957036356377</v>
      </c>
      <c r="T51" s="54">
        <v>135</v>
      </c>
      <c r="U51" s="53">
        <f t="shared" si="9"/>
        <v>7.6029781146867009E-2</v>
      </c>
    </row>
    <row r="52" spans="1:21" ht="20.100000000000001" customHeight="1">
      <c r="A52" s="55" t="s">
        <v>137</v>
      </c>
      <c r="B52" s="52">
        <v>682</v>
      </c>
      <c r="C52" s="53">
        <f t="shared" si="0"/>
        <v>0.38987246254194557</v>
      </c>
      <c r="D52" s="52">
        <v>522</v>
      </c>
      <c r="E52" s="53">
        <f t="shared" si="1"/>
        <v>0.30089577016635732</v>
      </c>
      <c r="F52" s="52">
        <v>394</v>
      </c>
      <c r="G52" s="53">
        <f t="shared" si="2"/>
        <v>0.23415445874067692</v>
      </c>
      <c r="H52" s="52">
        <v>273</v>
      </c>
      <c r="I52" s="53">
        <f t="shared" si="3"/>
        <v>0.14505382400136022</v>
      </c>
      <c r="J52" s="52">
        <v>244</v>
      </c>
      <c r="K52" s="53">
        <f t="shared" si="4"/>
        <v>0.13210468755075744</v>
      </c>
      <c r="L52" s="54">
        <v>289</v>
      </c>
      <c r="M52" s="53">
        <f t="shared" si="5"/>
        <v>0.15990438934782247</v>
      </c>
      <c r="N52" s="54">
        <v>265</v>
      </c>
      <c r="O52" s="53">
        <f t="shared" si="6"/>
        <v>0.13790734707896626</v>
      </c>
      <c r="P52" s="54">
        <v>229</v>
      </c>
      <c r="Q52" s="53">
        <f t="shared" si="7"/>
        <v>0.11912812776361649</v>
      </c>
      <c r="R52" s="54">
        <v>159</v>
      </c>
      <c r="S52" s="53">
        <f t="shared" si="8"/>
        <v>8.6966509689381882E-2</v>
      </c>
      <c r="T52" s="54">
        <v>134</v>
      </c>
      <c r="U52" s="53">
        <f t="shared" si="9"/>
        <v>7.5466597582816139E-2</v>
      </c>
    </row>
    <row r="53" spans="1:21" ht="20.100000000000001" customHeight="1">
      <c r="A53" s="55" t="s">
        <v>138</v>
      </c>
      <c r="B53" s="52">
        <v>20</v>
      </c>
      <c r="C53" s="53">
        <f t="shared" si="0"/>
        <v>1.1433210045218346E-2</v>
      </c>
      <c r="D53" s="52">
        <v>31</v>
      </c>
      <c r="E53" s="53">
        <f t="shared" si="1"/>
        <v>1.7869289032867965E-2</v>
      </c>
      <c r="F53" s="52">
        <v>30</v>
      </c>
      <c r="G53" s="53">
        <f t="shared" si="2"/>
        <v>1.7829019701066772E-2</v>
      </c>
      <c r="H53" s="52">
        <v>10</v>
      </c>
      <c r="I53" s="53">
        <f t="shared" si="3"/>
        <v>5.3133268864967113E-3</v>
      </c>
      <c r="J53" s="52">
        <v>6</v>
      </c>
      <c r="K53" s="53">
        <f t="shared" si="4"/>
        <v>3.2484759233792817E-3</v>
      </c>
      <c r="L53" s="54">
        <v>7</v>
      </c>
      <c r="M53" s="53">
        <f t="shared" si="5"/>
        <v>3.8731166970060811E-3</v>
      </c>
      <c r="N53" s="54">
        <v>6</v>
      </c>
      <c r="O53" s="53">
        <f t="shared" si="6"/>
        <v>3.1224304999011234E-3</v>
      </c>
      <c r="P53" s="54">
        <v>31</v>
      </c>
      <c r="Q53" s="53">
        <f t="shared" si="7"/>
        <v>1.6126515112105291E-2</v>
      </c>
      <c r="R53" s="54">
        <v>47</v>
      </c>
      <c r="S53" s="53">
        <f t="shared" si="8"/>
        <v>2.5707081480509111E-2</v>
      </c>
      <c r="T53" s="54">
        <v>116</v>
      </c>
      <c r="U53" s="53">
        <f t="shared" si="9"/>
        <v>6.5329293429900542E-2</v>
      </c>
    </row>
    <row r="54" spans="1:21" ht="20.100000000000001" customHeight="1">
      <c r="A54" s="56" t="s">
        <v>139</v>
      </c>
      <c r="B54" s="52">
        <v>39</v>
      </c>
      <c r="C54" s="53">
        <f t="shared" si="0"/>
        <v>2.2294759588175773E-2</v>
      </c>
      <c r="D54" s="52">
        <v>32</v>
      </c>
      <c r="E54" s="53">
        <f t="shared" si="1"/>
        <v>1.8445717711347575E-2</v>
      </c>
      <c r="F54" s="52">
        <v>27</v>
      </c>
      <c r="G54" s="53">
        <f t="shared" si="2"/>
        <v>1.6046117730960093E-2</v>
      </c>
      <c r="H54" s="52">
        <v>42</v>
      </c>
      <c r="I54" s="53">
        <f t="shared" si="3"/>
        <v>2.2315972923286187E-2</v>
      </c>
      <c r="J54" s="52">
        <v>48</v>
      </c>
      <c r="K54" s="53">
        <f t="shared" si="4"/>
        <v>2.5987807387034254E-2</v>
      </c>
      <c r="L54" s="54">
        <v>54</v>
      </c>
      <c r="M54" s="53">
        <f t="shared" si="5"/>
        <v>2.9878328805475481E-2</v>
      </c>
      <c r="N54" s="54">
        <v>51</v>
      </c>
      <c r="O54" s="53">
        <f t="shared" si="6"/>
        <v>2.6540659249159541E-2</v>
      </c>
      <c r="P54" s="54">
        <v>49</v>
      </c>
      <c r="Q54" s="53">
        <f t="shared" si="7"/>
        <v>2.5490298080424488E-2</v>
      </c>
      <c r="R54" s="54">
        <v>66</v>
      </c>
      <c r="S54" s="53">
        <f t="shared" si="8"/>
        <v>3.6099305908800026E-2</v>
      </c>
      <c r="T54" s="54">
        <v>113</v>
      </c>
      <c r="U54" s="53">
        <f t="shared" si="9"/>
        <v>6.3639742737747945E-2</v>
      </c>
    </row>
    <row r="55" spans="1:21" ht="20.100000000000001" customHeight="1">
      <c r="A55" s="55" t="s">
        <v>44</v>
      </c>
      <c r="B55" s="52">
        <v>144</v>
      </c>
      <c r="C55" s="53">
        <f t="shared" si="0"/>
        <v>8.2319112325572083E-2</v>
      </c>
      <c r="D55" s="52">
        <v>167</v>
      </c>
      <c r="E55" s="53">
        <f t="shared" si="1"/>
        <v>9.626358930609516E-2</v>
      </c>
      <c r="F55" s="52">
        <v>160</v>
      </c>
      <c r="G55" s="53">
        <f t="shared" si="2"/>
        <v>9.5088105072356113E-2</v>
      </c>
      <c r="H55" s="52">
        <v>147</v>
      </c>
      <c r="I55" s="53">
        <f t="shared" si="3"/>
        <v>7.8105905231501654E-2</v>
      </c>
      <c r="J55" s="52">
        <v>112</v>
      </c>
      <c r="K55" s="53">
        <f t="shared" si="4"/>
        <v>6.0638217236413244E-2</v>
      </c>
      <c r="L55" s="54">
        <v>73</v>
      </c>
      <c r="M55" s="53">
        <f t="shared" si="5"/>
        <v>4.0391074125920558E-2</v>
      </c>
      <c r="N55" s="54">
        <v>79</v>
      </c>
      <c r="O55" s="53">
        <f t="shared" si="6"/>
        <v>4.1112001582031453E-2</v>
      </c>
      <c r="P55" s="54">
        <v>101</v>
      </c>
      <c r="Q55" s="53">
        <f t="shared" si="7"/>
        <v>5.2541226655568853E-2</v>
      </c>
      <c r="R55" s="54">
        <v>145</v>
      </c>
      <c r="S55" s="53">
        <f t="shared" si="8"/>
        <v>7.9309081163272788E-2</v>
      </c>
      <c r="T55" s="54">
        <v>105</v>
      </c>
      <c r="U55" s="53">
        <f t="shared" si="9"/>
        <v>5.913427422534101E-2</v>
      </c>
    </row>
    <row r="56" spans="1:21" ht="20.100000000000001" customHeight="1">
      <c r="A56" s="55" t="s">
        <v>32</v>
      </c>
      <c r="B56" s="52">
        <v>21</v>
      </c>
      <c r="C56" s="53">
        <f t="shared" si="0"/>
        <v>1.2004870547479262E-2</v>
      </c>
      <c r="D56" s="52">
        <v>36</v>
      </c>
      <c r="E56" s="53">
        <f t="shared" si="1"/>
        <v>2.0751432425266021E-2</v>
      </c>
      <c r="F56" s="52">
        <v>17</v>
      </c>
      <c r="G56" s="53">
        <f t="shared" si="2"/>
        <v>1.0103111163937837E-2</v>
      </c>
      <c r="H56" s="52">
        <v>22</v>
      </c>
      <c r="I56" s="53">
        <f t="shared" si="3"/>
        <v>1.1689319150292764E-2</v>
      </c>
      <c r="J56" s="52">
        <v>30</v>
      </c>
      <c r="K56" s="53">
        <f t="shared" si="4"/>
        <v>1.6242379616896407E-2</v>
      </c>
      <c r="L56" s="54">
        <v>153</v>
      </c>
      <c r="M56" s="53">
        <f t="shared" si="5"/>
        <v>8.4655264948847203E-2</v>
      </c>
      <c r="N56" s="54">
        <v>193</v>
      </c>
      <c r="O56" s="53">
        <f t="shared" si="6"/>
        <v>0.10043818108015279</v>
      </c>
      <c r="P56" s="54">
        <v>238</v>
      </c>
      <c r="Q56" s="53">
        <f t="shared" si="7"/>
        <v>0.1238100192477761</v>
      </c>
      <c r="R56" s="54">
        <v>295</v>
      </c>
      <c r="S56" s="53">
        <f t="shared" si="8"/>
        <v>0.16135295822872739</v>
      </c>
      <c r="T56" s="54">
        <v>94</v>
      </c>
      <c r="U56" s="53">
        <f t="shared" si="9"/>
        <v>5.2939255020781471E-2</v>
      </c>
    </row>
    <row r="57" spans="1:21" ht="20.100000000000001" customHeight="1">
      <c r="A57" s="55" t="s">
        <v>140</v>
      </c>
      <c r="B57" s="52">
        <v>322</v>
      </c>
      <c r="C57" s="53">
        <f t="shared" si="0"/>
        <v>0.18407468172801536</v>
      </c>
      <c r="D57" s="52">
        <v>189</v>
      </c>
      <c r="E57" s="53">
        <f t="shared" si="1"/>
        <v>0.10894502023264661</v>
      </c>
      <c r="F57" s="52">
        <v>273</v>
      </c>
      <c r="G57" s="53">
        <f t="shared" si="2"/>
        <v>0.1622440792797076</v>
      </c>
      <c r="H57" s="52">
        <v>179</v>
      </c>
      <c r="I57" s="53">
        <f t="shared" si="3"/>
        <v>9.5108551268291125E-2</v>
      </c>
      <c r="J57" s="52">
        <v>189</v>
      </c>
      <c r="K57" s="53">
        <f t="shared" si="4"/>
        <v>0.10232699158644736</v>
      </c>
      <c r="L57" s="54">
        <v>89</v>
      </c>
      <c r="M57" s="53">
        <f t="shared" si="5"/>
        <v>4.9243912290505884E-2</v>
      </c>
      <c r="N57" s="54">
        <v>61</v>
      </c>
      <c r="O57" s="53">
        <f t="shared" si="6"/>
        <v>3.1744710082328084E-2</v>
      </c>
      <c r="P57" s="54">
        <v>93</v>
      </c>
      <c r="Q57" s="53">
        <f t="shared" si="7"/>
        <v>4.8379545336315874E-2</v>
      </c>
      <c r="R57" s="54">
        <v>75</v>
      </c>
      <c r="S57" s="53">
        <f t="shared" si="8"/>
        <v>4.1021938532727308E-2</v>
      </c>
      <c r="T57" s="54">
        <v>83</v>
      </c>
      <c r="U57" s="53">
        <f t="shared" si="9"/>
        <v>4.6744235816221939E-2</v>
      </c>
    </row>
    <row r="58" spans="1:21" ht="20.100000000000001" customHeight="1">
      <c r="A58" s="55" t="s">
        <v>141</v>
      </c>
      <c r="B58" s="52">
        <v>42</v>
      </c>
      <c r="C58" s="53">
        <f t="shared" si="0"/>
        <v>2.4009741094958525E-2</v>
      </c>
      <c r="D58" s="52">
        <v>47</v>
      </c>
      <c r="E58" s="53">
        <f t="shared" si="1"/>
        <v>2.7092147888541751E-2</v>
      </c>
      <c r="F58" s="52">
        <v>32</v>
      </c>
      <c r="G58" s="53">
        <f t="shared" si="2"/>
        <v>1.9017621014471221E-2</v>
      </c>
      <c r="H58" s="52">
        <v>40</v>
      </c>
      <c r="I58" s="53">
        <f t="shared" si="3"/>
        <v>2.1253307545986845E-2</v>
      </c>
      <c r="J58" s="52">
        <v>53</v>
      </c>
      <c r="K58" s="53">
        <f t="shared" si="4"/>
        <v>2.8694870656516984E-2</v>
      </c>
      <c r="L58" s="54">
        <v>52</v>
      </c>
      <c r="M58" s="53">
        <f t="shared" si="5"/>
        <v>2.8771724034902312E-2</v>
      </c>
      <c r="N58" s="54">
        <v>62</v>
      </c>
      <c r="O58" s="53">
        <f t="shared" si="6"/>
        <v>3.2265115165644939E-2</v>
      </c>
      <c r="P58" s="54">
        <v>37</v>
      </c>
      <c r="Q58" s="53">
        <f t="shared" si="7"/>
        <v>1.9247776101545024E-2</v>
      </c>
      <c r="R58" s="54">
        <v>35</v>
      </c>
      <c r="S58" s="53">
        <f t="shared" si="8"/>
        <v>1.914357131527274E-2</v>
      </c>
      <c r="T58" s="54">
        <v>44</v>
      </c>
      <c r="U58" s="53">
        <f t="shared" si="9"/>
        <v>2.4780076818238139E-2</v>
      </c>
    </row>
    <row r="59" spans="1:21" ht="20.100000000000001" customHeight="1">
      <c r="A59" s="55" t="s">
        <v>142</v>
      </c>
      <c r="B59" s="52">
        <v>47</v>
      </c>
      <c r="C59" s="53">
        <f t="shared" si="0"/>
        <v>2.6868043606263114E-2</v>
      </c>
      <c r="D59" s="52">
        <v>33</v>
      </c>
      <c r="E59" s="53">
        <f t="shared" si="1"/>
        <v>1.9022146389827188E-2</v>
      </c>
      <c r="F59" s="52">
        <v>20</v>
      </c>
      <c r="G59" s="53">
        <f t="shared" si="2"/>
        <v>1.1886013134044514E-2</v>
      </c>
      <c r="H59" s="52">
        <v>23</v>
      </c>
      <c r="I59" s="53">
        <f t="shared" si="3"/>
        <v>1.2220651838942435E-2</v>
      </c>
      <c r="J59" s="52">
        <v>22</v>
      </c>
      <c r="K59" s="53">
        <f t="shared" si="4"/>
        <v>1.1911078385724031E-2</v>
      </c>
      <c r="L59" s="54">
        <v>9</v>
      </c>
      <c r="M59" s="53">
        <f t="shared" si="5"/>
        <v>4.9797214675792465E-3</v>
      </c>
      <c r="N59" s="54">
        <v>15</v>
      </c>
      <c r="O59" s="53">
        <f t="shared" si="6"/>
        <v>7.8060762497528073E-3</v>
      </c>
      <c r="P59" s="54">
        <v>5</v>
      </c>
      <c r="Q59" s="53">
        <f t="shared" si="7"/>
        <v>2.6010508245331112E-3</v>
      </c>
      <c r="R59" s="54">
        <v>3</v>
      </c>
      <c r="S59" s="53">
        <f t="shared" si="8"/>
        <v>1.640877541309092E-3</v>
      </c>
      <c r="T59" s="54">
        <v>15</v>
      </c>
      <c r="U59" s="53">
        <f t="shared" si="9"/>
        <v>8.4477534607630012E-3</v>
      </c>
    </row>
    <row r="60" spans="1:21" ht="20.100000000000001" customHeight="1">
      <c r="A60" s="59" t="s">
        <v>143</v>
      </c>
      <c r="B60" s="60">
        <f>(B5-SUM(B6:B59))</f>
        <v>3790</v>
      </c>
      <c r="C60" s="61">
        <f>B60/B5*100</f>
        <v>2.1665933035688765</v>
      </c>
      <c r="D60" s="60">
        <f>(D5-SUM(D6:D59))</f>
        <v>3039</v>
      </c>
      <c r="E60" s="61">
        <f>D60/D5*100</f>
        <v>1.7517667538995401</v>
      </c>
      <c r="F60" s="60">
        <f>(F5-SUM(F6:F59))</f>
        <v>2730</v>
      </c>
      <c r="G60" s="61">
        <f>F60/F5*100</f>
        <v>1.6224407927970759</v>
      </c>
      <c r="H60" s="60">
        <f>(H5-SUM(H6:H59))</f>
        <v>2419</v>
      </c>
      <c r="I60" s="61">
        <f>H60/H5*100</f>
        <v>1.2852937738435544</v>
      </c>
      <c r="J60" s="60">
        <f>(J5-SUM(J6:J59))</f>
        <v>2333</v>
      </c>
      <c r="K60" s="61">
        <f>J60/J5*100</f>
        <v>1.2631157215406439</v>
      </c>
      <c r="L60" s="60">
        <f>(L5-SUM(L6:L59))</f>
        <v>2032</v>
      </c>
      <c r="M60" s="61">
        <f>L60/L5*100</f>
        <v>1.1243104469023366</v>
      </c>
      <c r="N60" s="60">
        <f>(N5-SUM(N6:N59))</f>
        <v>2069</v>
      </c>
      <c r="O60" s="61">
        <f>N60/N5*100</f>
        <v>1.0767181173825706</v>
      </c>
      <c r="P60" s="60">
        <f>(P5-SUM(P6:P59))</f>
        <v>2329</v>
      </c>
      <c r="Q60" s="61">
        <f>P60/P5*100</f>
        <v>1.2115694740675234</v>
      </c>
      <c r="R60" s="60">
        <f>(R5-SUM(R6:R59))</f>
        <v>2319</v>
      </c>
      <c r="S60" s="61">
        <f>R60/R5*100</f>
        <v>1.2683983394319283</v>
      </c>
      <c r="T60" s="60">
        <f>(T5-SUM(T6:T59))</f>
        <v>2359</v>
      </c>
      <c r="U60" s="61">
        <f>T60/T5*100</f>
        <v>1.3285500275959947</v>
      </c>
    </row>
    <row r="61" spans="1:21" s="65" customFormat="1" ht="14.25">
      <c r="A61" s="62" t="s">
        <v>144</v>
      </c>
      <c r="B61" s="63"/>
      <c r="C61" s="64"/>
      <c r="D61" s="63"/>
      <c r="E61" s="64"/>
      <c r="F61" s="63"/>
      <c r="G61" s="64"/>
      <c r="H61" s="63"/>
      <c r="I61" s="64"/>
      <c r="J61" s="63"/>
      <c r="K61" s="64"/>
      <c r="L61" s="63"/>
      <c r="N61" s="63"/>
      <c r="P61" s="63"/>
      <c r="R61" s="63"/>
      <c r="S61" s="66"/>
      <c r="T61" s="63"/>
    </row>
    <row r="62" spans="1:21" ht="30" customHeight="1">
      <c r="A62" s="67" t="s">
        <v>145</v>
      </c>
      <c r="B62" s="67"/>
      <c r="C62" s="67"/>
      <c r="D62" s="67"/>
      <c r="E62" s="67"/>
      <c r="F62" s="67"/>
      <c r="G62" s="67"/>
      <c r="H62" s="67"/>
      <c r="I62" s="67"/>
      <c r="J62" s="67"/>
      <c r="K62" s="67"/>
    </row>
  </sheetData>
  <mergeCells count="14">
    <mergeCell ref="P3:Q3"/>
    <mergeCell ref="R3:S3"/>
    <mergeCell ref="T3:U3"/>
    <mergeCell ref="A62:K62"/>
    <mergeCell ref="A1:U1"/>
    <mergeCell ref="B2:U2"/>
    <mergeCell ref="A3:A4"/>
    <mergeCell ref="B3:C3"/>
    <mergeCell ref="D3:E3"/>
    <mergeCell ref="F3:G3"/>
    <mergeCell ref="H3:I3"/>
    <mergeCell ref="J3:K3"/>
    <mergeCell ref="L3:M3"/>
    <mergeCell ref="N3:O3"/>
  </mergeCells>
  <phoneticPr fontId="9" type="noConversion"/>
  <conditionalFormatting sqref="A1:A1048576">
    <cfRule type="duplicateValues" dxfId="0" priority="1"/>
  </conditionalFormatting>
  <printOptions horizontalCentered="1" verticalCentered="1"/>
  <pageMargins left="0.39370078740157483" right="0.39370078740157483" top="0.74803149606299213" bottom="0.74803149606299213" header="0.31496062992125984" footer="0.31496062992125984"/>
  <pageSetup paperSize="11" scale="52" orientation="landscape" r:id="rId1"/>
  <headerFooter differentOddEven="1" scaleWithDoc="0">
    <oddHeader>&amp;L&amp;"Times New Roman,標準"&amp;8 107&amp;"標楷體,標準"年犯罪狀況及其分析</oddHeader>
    <evenHeader>&amp;R&amp;"標楷體,標準"&amp;8第二篇　犯罪之處理</even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15"/>
  <sheetViews>
    <sheetView showGridLines="0" zoomScale="120" zoomScaleNormal="120" workbookViewId="0">
      <selection activeCell="G20" sqref="G20"/>
    </sheetView>
  </sheetViews>
  <sheetFormatPr defaultColWidth="9" defaultRowHeight="15.75"/>
  <cols>
    <col min="1" max="1" width="10.25" style="71" customWidth="1"/>
    <col min="2" max="12" width="8.625" style="71" customWidth="1"/>
    <col min="13" max="13" width="9" style="71" customWidth="1"/>
    <col min="14" max="14" width="9" style="71" hidden="1" customWidth="1"/>
    <col min="15" max="15" width="0" style="71" hidden="1" customWidth="1"/>
    <col min="16" max="16384" width="9" style="71"/>
  </cols>
  <sheetData>
    <row r="1" spans="1:15" ht="20.25">
      <c r="A1" s="70" t="s">
        <v>174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5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3" t="s">
        <v>146</v>
      </c>
    </row>
    <row r="3" spans="1:15" ht="16.5">
      <c r="A3" s="74"/>
      <c r="B3" s="75" t="s">
        <v>147</v>
      </c>
      <c r="C3" s="76" t="s">
        <v>148</v>
      </c>
      <c r="D3" s="76"/>
      <c r="E3" s="76"/>
      <c r="F3" s="76"/>
      <c r="G3" s="77" t="s">
        <v>149</v>
      </c>
      <c r="H3" s="78" t="s">
        <v>150</v>
      </c>
      <c r="I3" s="78"/>
      <c r="J3" s="78"/>
      <c r="K3" s="77" t="s">
        <v>151</v>
      </c>
      <c r="L3" s="77" t="s">
        <v>152</v>
      </c>
    </row>
    <row r="4" spans="1:15" ht="16.5">
      <c r="A4" s="79"/>
      <c r="B4" s="80"/>
      <c r="C4" s="81" t="s">
        <v>153</v>
      </c>
      <c r="D4" s="81" t="s">
        <v>154</v>
      </c>
      <c r="E4" s="82" t="s">
        <v>155</v>
      </c>
      <c r="F4" s="82" t="s">
        <v>156</v>
      </c>
      <c r="G4" s="83"/>
      <c r="H4" s="82" t="s">
        <v>157</v>
      </c>
      <c r="I4" s="82" t="s">
        <v>158</v>
      </c>
      <c r="J4" s="82" t="s">
        <v>159</v>
      </c>
      <c r="K4" s="83"/>
      <c r="L4" s="83"/>
    </row>
    <row r="5" spans="1:15">
      <c r="A5" s="84" t="s">
        <v>160</v>
      </c>
      <c r="B5" s="85">
        <v>0</v>
      </c>
      <c r="C5" s="85">
        <v>140</v>
      </c>
      <c r="D5" s="85">
        <v>44</v>
      </c>
      <c r="E5" s="85">
        <v>1</v>
      </c>
      <c r="F5" s="85">
        <v>68</v>
      </c>
      <c r="G5" s="86">
        <f>D5/C5</f>
        <v>0.31428571428571428</v>
      </c>
      <c r="H5" s="85">
        <v>61</v>
      </c>
      <c r="I5" s="85">
        <v>25</v>
      </c>
      <c r="J5" s="85">
        <v>30</v>
      </c>
      <c r="K5" s="86">
        <f>(I5/SUM(I5:J5))</f>
        <v>0.45454545454545453</v>
      </c>
      <c r="L5" s="85">
        <v>3</v>
      </c>
      <c r="M5" s="87"/>
      <c r="N5" s="88">
        <v>560</v>
      </c>
      <c r="O5" s="89">
        <v>22</v>
      </c>
    </row>
    <row r="6" spans="1:15">
      <c r="A6" s="84" t="s">
        <v>161</v>
      </c>
      <c r="B6" s="85">
        <v>0</v>
      </c>
      <c r="C6" s="85">
        <v>174</v>
      </c>
      <c r="D6" s="85">
        <v>53</v>
      </c>
      <c r="E6" s="85">
        <v>19</v>
      </c>
      <c r="F6" s="85">
        <v>61</v>
      </c>
      <c r="G6" s="86">
        <f t="shared" ref="G6:G14" si="0">D6/C6</f>
        <v>0.3045977011494253</v>
      </c>
      <c r="H6" s="85">
        <v>29</v>
      </c>
      <c r="I6" s="85">
        <v>7</v>
      </c>
      <c r="J6" s="85">
        <v>20</v>
      </c>
      <c r="K6" s="86">
        <f t="shared" ref="K6:K14" si="1">(I6/SUM(I6:J6))</f>
        <v>0.25925925925925924</v>
      </c>
      <c r="L6" s="85">
        <v>2</v>
      </c>
      <c r="M6" s="87"/>
      <c r="N6" s="88">
        <v>839</v>
      </c>
      <c r="O6" s="89">
        <v>262</v>
      </c>
    </row>
    <row r="7" spans="1:15">
      <c r="A7" s="84" t="s">
        <v>162</v>
      </c>
      <c r="B7" s="85">
        <v>0</v>
      </c>
      <c r="C7" s="85">
        <v>244</v>
      </c>
      <c r="D7" s="85">
        <v>82</v>
      </c>
      <c r="E7" s="85">
        <v>18</v>
      </c>
      <c r="F7" s="85">
        <v>92</v>
      </c>
      <c r="G7" s="86">
        <f t="shared" si="0"/>
        <v>0.33606557377049179</v>
      </c>
      <c r="H7" s="85">
        <v>24</v>
      </c>
      <c r="I7" s="85">
        <v>7</v>
      </c>
      <c r="J7" s="85">
        <v>11</v>
      </c>
      <c r="K7" s="86">
        <f t="shared" si="1"/>
        <v>0.3888888888888889</v>
      </c>
      <c r="L7" s="85">
        <v>1</v>
      </c>
      <c r="M7" s="87"/>
      <c r="N7" s="88">
        <v>902</v>
      </c>
      <c r="O7" s="89">
        <v>320</v>
      </c>
    </row>
    <row r="8" spans="1:15">
      <c r="A8" s="84" t="s">
        <v>163</v>
      </c>
      <c r="B8" s="85">
        <v>0</v>
      </c>
      <c r="C8" s="85">
        <v>150</v>
      </c>
      <c r="D8" s="85">
        <v>38</v>
      </c>
      <c r="E8" s="90">
        <v>28</v>
      </c>
      <c r="F8" s="90">
        <v>70</v>
      </c>
      <c r="G8" s="86">
        <f t="shared" si="0"/>
        <v>0.25333333333333335</v>
      </c>
      <c r="H8" s="90">
        <v>42</v>
      </c>
      <c r="I8" s="90">
        <v>27</v>
      </c>
      <c r="J8" s="90">
        <v>13</v>
      </c>
      <c r="K8" s="86">
        <f t="shared" si="1"/>
        <v>0.67500000000000004</v>
      </c>
      <c r="L8" s="90">
        <v>1</v>
      </c>
      <c r="M8" s="87"/>
      <c r="N8" s="91">
        <v>1002</v>
      </c>
      <c r="O8" s="92">
        <v>327</v>
      </c>
    </row>
    <row r="9" spans="1:15">
      <c r="A9" s="84" t="s">
        <v>164</v>
      </c>
      <c r="B9" s="85">
        <v>0</v>
      </c>
      <c r="C9" s="85">
        <v>231</v>
      </c>
      <c r="D9" s="85">
        <v>69</v>
      </c>
      <c r="E9" s="90">
        <v>30</v>
      </c>
      <c r="F9" s="90">
        <v>85</v>
      </c>
      <c r="G9" s="86">
        <f t="shared" si="0"/>
        <v>0.29870129870129869</v>
      </c>
      <c r="H9" s="90">
        <v>31</v>
      </c>
      <c r="I9" s="90">
        <v>7</v>
      </c>
      <c r="J9" s="90">
        <v>20</v>
      </c>
      <c r="K9" s="86">
        <f t="shared" si="1"/>
        <v>0.25925925925925924</v>
      </c>
      <c r="L9" s="90">
        <v>1</v>
      </c>
      <c r="M9" s="87"/>
      <c r="N9" s="91">
        <v>1297</v>
      </c>
      <c r="O9" s="92">
        <v>366</v>
      </c>
    </row>
    <row r="10" spans="1:15" ht="16.5" customHeight="1">
      <c r="A10" s="84" t="s">
        <v>165</v>
      </c>
      <c r="B10" s="85">
        <v>0</v>
      </c>
      <c r="C10" s="85">
        <v>244</v>
      </c>
      <c r="D10" s="85">
        <v>52</v>
      </c>
      <c r="E10" s="90">
        <v>3</v>
      </c>
      <c r="F10" s="90">
        <v>142</v>
      </c>
      <c r="G10" s="86">
        <f t="shared" si="0"/>
        <v>0.21311475409836064</v>
      </c>
      <c r="H10" s="90">
        <v>25</v>
      </c>
      <c r="I10" s="90">
        <v>9</v>
      </c>
      <c r="J10" s="90">
        <v>15</v>
      </c>
      <c r="K10" s="86">
        <f t="shared" si="1"/>
        <v>0.375</v>
      </c>
      <c r="L10" s="90">
        <v>1</v>
      </c>
      <c r="M10" s="87"/>
      <c r="N10" s="91">
        <v>1227</v>
      </c>
      <c r="O10" s="92">
        <v>317</v>
      </c>
    </row>
    <row r="11" spans="1:15">
      <c r="A11" s="84" t="s">
        <v>166</v>
      </c>
      <c r="B11" s="93">
        <v>277</v>
      </c>
      <c r="C11" s="85">
        <v>166</v>
      </c>
      <c r="D11" s="85">
        <v>28</v>
      </c>
      <c r="E11" s="90">
        <v>8</v>
      </c>
      <c r="F11" s="90">
        <v>114</v>
      </c>
      <c r="G11" s="86">
        <f t="shared" si="0"/>
        <v>0.16867469879518071</v>
      </c>
      <c r="H11" s="90">
        <v>21</v>
      </c>
      <c r="I11" s="90">
        <v>3</v>
      </c>
      <c r="J11" s="90">
        <v>15</v>
      </c>
      <c r="K11" s="86">
        <f t="shared" si="1"/>
        <v>0.16666666666666666</v>
      </c>
      <c r="L11" s="90">
        <v>1</v>
      </c>
      <c r="M11" s="87"/>
      <c r="N11" s="91">
        <v>1379</v>
      </c>
      <c r="O11" s="92">
        <v>417</v>
      </c>
    </row>
    <row r="12" spans="1:15">
      <c r="A12" s="84" t="s">
        <v>167</v>
      </c>
      <c r="B12" s="93">
        <v>1447</v>
      </c>
      <c r="C12" s="85">
        <v>2747</v>
      </c>
      <c r="D12" s="85">
        <v>1977</v>
      </c>
      <c r="E12" s="90">
        <v>17</v>
      </c>
      <c r="F12" s="90">
        <v>377</v>
      </c>
      <c r="G12" s="86">
        <f t="shared" si="0"/>
        <v>0.71969421186749183</v>
      </c>
      <c r="H12" s="90">
        <v>185</v>
      </c>
      <c r="I12" s="90">
        <v>162</v>
      </c>
      <c r="J12" s="90">
        <v>16</v>
      </c>
      <c r="K12" s="86">
        <f t="shared" si="1"/>
        <v>0.9101123595505618</v>
      </c>
      <c r="L12" s="90">
        <v>18</v>
      </c>
      <c r="M12" s="87"/>
      <c r="N12" s="91">
        <v>1400</v>
      </c>
      <c r="O12" s="92">
        <v>400</v>
      </c>
    </row>
    <row r="13" spans="1:15">
      <c r="A13" s="84" t="s">
        <v>168</v>
      </c>
      <c r="B13" s="93">
        <v>3191</v>
      </c>
      <c r="C13" s="85">
        <v>4790</v>
      </c>
      <c r="D13" s="85">
        <v>3152</v>
      </c>
      <c r="E13" s="90">
        <v>53</v>
      </c>
      <c r="F13" s="90">
        <v>917</v>
      </c>
      <c r="G13" s="86">
        <f t="shared" si="0"/>
        <v>0.65803757828810017</v>
      </c>
      <c r="H13" s="90">
        <v>375</v>
      </c>
      <c r="I13" s="90">
        <v>281</v>
      </c>
      <c r="J13" s="90">
        <v>52</v>
      </c>
      <c r="K13" s="86">
        <f t="shared" si="1"/>
        <v>0.84384384384384381</v>
      </c>
      <c r="L13" s="90">
        <v>38</v>
      </c>
      <c r="M13" s="87"/>
      <c r="N13" s="91">
        <v>1380</v>
      </c>
      <c r="O13" s="92">
        <v>333</v>
      </c>
    </row>
    <row r="14" spans="1:15">
      <c r="A14" s="84" t="s">
        <v>169</v>
      </c>
      <c r="B14" s="93">
        <v>6790</v>
      </c>
      <c r="C14" s="85">
        <v>6465</v>
      </c>
      <c r="D14" s="85">
        <v>2988</v>
      </c>
      <c r="E14" s="90">
        <v>189</v>
      </c>
      <c r="F14" s="90">
        <v>1997</v>
      </c>
      <c r="G14" s="86">
        <f t="shared" si="0"/>
        <v>0.46218097447795825</v>
      </c>
      <c r="H14" s="90">
        <v>558</v>
      </c>
      <c r="I14" s="90">
        <v>442</v>
      </c>
      <c r="J14" s="90">
        <v>86</v>
      </c>
      <c r="K14" s="94">
        <f t="shared" si="1"/>
        <v>0.83712121212121215</v>
      </c>
      <c r="L14" s="95">
        <v>71</v>
      </c>
      <c r="M14" s="87"/>
      <c r="N14" s="91">
        <v>1485</v>
      </c>
      <c r="O14" s="92">
        <v>363</v>
      </c>
    </row>
    <row r="15" spans="1:15" ht="72.75" customHeight="1">
      <c r="A15" s="96" t="s">
        <v>170</v>
      </c>
      <c r="B15" s="97" t="s">
        <v>171</v>
      </c>
      <c r="C15" s="97"/>
      <c r="D15" s="97"/>
      <c r="E15" s="97"/>
      <c r="F15" s="97"/>
      <c r="G15" s="97"/>
      <c r="H15" s="97"/>
      <c r="I15" s="97"/>
      <c r="J15" s="97"/>
      <c r="K15" s="97"/>
      <c r="L15" s="97"/>
    </row>
  </sheetData>
  <mergeCells count="9">
    <mergeCell ref="B15:L15"/>
    <mergeCell ref="A1:L1"/>
    <mergeCell ref="A3:A4"/>
    <mergeCell ref="B3:B4"/>
    <mergeCell ref="C3:F3"/>
    <mergeCell ref="G3:G4"/>
    <mergeCell ref="H3:J3"/>
    <mergeCell ref="K3:K4"/>
    <mergeCell ref="L3:L4"/>
  </mergeCells>
  <phoneticPr fontId="9" type="noConversion"/>
  <printOptions horizontalCentered="1"/>
  <pageMargins left="0.70866141732283472" right="0.70866141732283472" top="0.74803149606299213" bottom="0.74803149606299213" header="0.31496062992125984" footer="0.31496062992125984"/>
  <pageSetup paperSize="224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1</vt:lpstr>
      <vt:lpstr>2</vt:lpstr>
      <vt:lpstr>3</vt:lpstr>
      <vt:lpstr>'1'!Print_Area</vt:lpstr>
      <vt:lpstr>'2'!Print_Area</vt:lpstr>
      <vt:lpstr>'3'!Print_Area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蔡宜家</dc:creator>
  <cp:lastModifiedBy>蔡宜家</cp:lastModifiedBy>
  <dcterms:created xsi:type="dcterms:W3CDTF">2021-11-29T17:06:13Z</dcterms:created>
  <dcterms:modified xsi:type="dcterms:W3CDTF">2021-11-29T17:09:37Z</dcterms:modified>
</cp:coreProperties>
</file>