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0年犯罪狀況及其分析\完稿\"/>
    </mc:Choice>
  </mc:AlternateContent>
  <bookViews>
    <workbookView xWindow="0" yWindow="0" windowWidth="28800" windowHeight="12285"/>
  </bookViews>
  <sheets>
    <sheet name="2-4-6" sheetId="1" r:id="rId1"/>
    <sheet name="4-1-2" sheetId="2" r:id="rId2"/>
  </sheets>
  <definedNames>
    <definedName name="_xlnm.Print_Area" localSheetId="0">'2-4-6'!$A$1:$Q$41</definedName>
    <definedName name="_xlnm.Print_Area" localSheetId="1">'4-1-2'!$A$1:$P$25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9" i="2" l="1"/>
  <c r="P99" i="2" s="1"/>
  <c r="N99" i="2"/>
  <c r="L99" i="2"/>
  <c r="K99" i="2"/>
  <c r="M99" i="2" s="1"/>
  <c r="I99" i="2"/>
  <c r="J99" i="2" s="1"/>
  <c r="H99" i="2"/>
  <c r="F99" i="2"/>
  <c r="E99" i="2"/>
  <c r="G99" i="2" s="1"/>
  <c r="C99" i="2"/>
  <c r="D99" i="2" s="1"/>
  <c r="B99" i="2"/>
  <c r="P98" i="2"/>
  <c r="M98" i="2"/>
  <c r="J98" i="2"/>
  <c r="G98" i="2"/>
  <c r="D98" i="2"/>
  <c r="P97" i="2"/>
  <c r="M97" i="2"/>
  <c r="J97" i="2"/>
  <c r="G97" i="2"/>
  <c r="D97" i="2"/>
  <c r="P96" i="2"/>
  <c r="M96" i="2"/>
  <c r="J96" i="2"/>
  <c r="G96" i="2"/>
  <c r="D96" i="2"/>
  <c r="P95" i="2"/>
  <c r="M95" i="2"/>
  <c r="J95" i="2"/>
  <c r="G95" i="2"/>
  <c r="D95" i="2"/>
  <c r="P94" i="2"/>
  <c r="M94" i="2"/>
  <c r="J94" i="2"/>
  <c r="G94" i="2"/>
  <c r="D94" i="2"/>
  <c r="P93" i="2"/>
  <c r="M93" i="2"/>
  <c r="J93" i="2"/>
  <c r="G93" i="2"/>
  <c r="D93" i="2"/>
  <c r="P92" i="2"/>
  <c r="M92" i="2"/>
  <c r="J92" i="2"/>
  <c r="G92" i="2"/>
  <c r="D92" i="2"/>
  <c r="P91" i="2"/>
  <c r="M91" i="2"/>
  <c r="J91" i="2"/>
  <c r="G91" i="2"/>
  <c r="D91" i="2"/>
  <c r="P90" i="2"/>
  <c r="M90" i="2"/>
  <c r="J90" i="2"/>
  <c r="G90" i="2"/>
  <c r="D90" i="2"/>
  <c r="P89" i="2"/>
  <c r="M89" i="2"/>
  <c r="J89" i="2"/>
  <c r="G89" i="2"/>
  <c r="D89" i="2"/>
  <c r="P88" i="2"/>
  <c r="M88" i="2"/>
  <c r="J88" i="2"/>
  <c r="G88" i="2"/>
  <c r="D88" i="2"/>
  <c r="P87" i="2"/>
  <c r="M87" i="2"/>
  <c r="J87" i="2"/>
  <c r="G87" i="2"/>
  <c r="D87" i="2"/>
  <c r="P86" i="2"/>
  <c r="M86" i="2"/>
  <c r="J86" i="2"/>
  <c r="G86" i="2"/>
  <c r="D86" i="2"/>
  <c r="P85" i="2"/>
  <c r="M85" i="2"/>
  <c r="J85" i="2"/>
  <c r="G85" i="2"/>
  <c r="D85" i="2"/>
  <c r="P84" i="2"/>
  <c r="M84" i="2"/>
  <c r="J84" i="2"/>
  <c r="G84" i="2"/>
  <c r="D84" i="2"/>
  <c r="P83" i="2"/>
  <c r="M83" i="2"/>
  <c r="J83" i="2"/>
  <c r="G83" i="2"/>
  <c r="D83" i="2"/>
  <c r="P82" i="2"/>
  <c r="M82" i="2"/>
  <c r="J82" i="2"/>
  <c r="G82" i="2"/>
  <c r="D82" i="2"/>
  <c r="P81" i="2"/>
  <c r="M81" i="2"/>
  <c r="J81" i="2"/>
  <c r="G81" i="2"/>
  <c r="D81" i="2"/>
  <c r="P80" i="2"/>
  <c r="M80" i="2"/>
  <c r="J80" i="2"/>
  <c r="G80" i="2"/>
  <c r="D80" i="2"/>
  <c r="P79" i="2"/>
  <c r="M79" i="2"/>
  <c r="J79" i="2"/>
  <c r="G79" i="2"/>
  <c r="D79" i="2"/>
  <c r="P78" i="2"/>
  <c r="M78" i="2"/>
  <c r="J78" i="2"/>
  <c r="G78" i="2"/>
  <c r="D78" i="2"/>
  <c r="P77" i="2"/>
  <c r="M77" i="2"/>
  <c r="J77" i="2"/>
  <c r="G77" i="2"/>
  <c r="D77" i="2"/>
  <c r="P76" i="2"/>
  <c r="M76" i="2"/>
  <c r="J76" i="2"/>
  <c r="G76" i="2"/>
  <c r="D76" i="2"/>
  <c r="P75" i="2"/>
  <c r="M75" i="2"/>
  <c r="J75" i="2"/>
  <c r="G75" i="2"/>
  <c r="D75" i="2"/>
  <c r="P74" i="2"/>
  <c r="M74" i="2"/>
  <c r="J74" i="2"/>
  <c r="G74" i="2"/>
  <c r="D74" i="2"/>
  <c r="P73" i="2"/>
  <c r="M73" i="2"/>
  <c r="J73" i="2"/>
  <c r="G73" i="2"/>
  <c r="D73" i="2"/>
  <c r="P72" i="2"/>
  <c r="M72" i="2"/>
  <c r="J72" i="2"/>
  <c r="G72" i="2"/>
  <c r="D72" i="2"/>
  <c r="P71" i="2"/>
  <c r="M71" i="2"/>
  <c r="J71" i="2"/>
  <c r="G71" i="2"/>
  <c r="D71" i="2"/>
  <c r="P70" i="2"/>
  <c r="M70" i="2"/>
  <c r="J70" i="2"/>
  <c r="G70" i="2"/>
  <c r="D70" i="2"/>
  <c r="P69" i="2"/>
  <c r="M69" i="2"/>
  <c r="J69" i="2"/>
  <c r="G69" i="2"/>
  <c r="D69" i="2"/>
  <c r="P68" i="2"/>
  <c r="M68" i="2"/>
  <c r="J68" i="2"/>
  <c r="G68" i="2"/>
  <c r="D68" i="2"/>
  <c r="P67" i="2"/>
  <c r="M67" i="2"/>
  <c r="J67" i="2"/>
  <c r="G67" i="2"/>
  <c r="D67" i="2"/>
  <c r="P66" i="2"/>
  <c r="M66" i="2"/>
  <c r="J66" i="2"/>
  <c r="G66" i="2"/>
  <c r="D66" i="2"/>
  <c r="P65" i="2"/>
  <c r="M65" i="2"/>
  <c r="J65" i="2"/>
  <c r="G65" i="2"/>
  <c r="D65" i="2"/>
  <c r="P64" i="2"/>
  <c r="M64" i="2"/>
  <c r="J64" i="2"/>
  <c r="G64" i="2"/>
  <c r="D64" i="2"/>
  <c r="P63" i="2"/>
  <c r="M63" i="2"/>
  <c r="J63" i="2"/>
  <c r="G63" i="2"/>
  <c r="D63" i="2"/>
  <c r="P62" i="2"/>
  <c r="M62" i="2"/>
  <c r="J62" i="2"/>
  <c r="G62" i="2"/>
  <c r="D62" i="2"/>
  <c r="P61" i="2"/>
  <c r="M61" i="2"/>
  <c r="J61" i="2"/>
  <c r="G61" i="2"/>
  <c r="D61" i="2"/>
  <c r="P60" i="2"/>
  <c r="M60" i="2"/>
  <c r="J60" i="2"/>
  <c r="G60" i="2"/>
  <c r="D60" i="2"/>
  <c r="P59" i="2"/>
  <c r="M59" i="2"/>
  <c r="J59" i="2"/>
  <c r="G59" i="2"/>
  <c r="D59" i="2"/>
  <c r="P58" i="2"/>
  <c r="M58" i="2"/>
  <c r="J58" i="2"/>
  <c r="G58" i="2"/>
  <c r="D58" i="2"/>
  <c r="P57" i="2"/>
  <c r="M57" i="2"/>
  <c r="J57" i="2"/>
  <c r="G57" i="2"/>
  <c r="D57" i="2"/>
  <c r="P56" i="2"/>
  <c r="M56" i="2"/>
  <c r="J56" i="2"/>
  <c r="G56" i="2"/>
  <c r="D56" i="2"/>
  <c r="P55" i="2"/>
  <c r="M55" i="2"/>
  <c r="J55" i="2"/>
  <c r="G55" i="2"/>
  <c r="D55" i="2"/>
  <c r="P54" i="2"/>
  <c r="M54" i="2"/>
  <c r="J54" i="2"/>
  <c r="G54" i="2"/>
  <c r="D54" i="2"/>
  <c r="P53" i="2"/>
  <c r="M53" i="2"/>
  <c r="J53" i="2"/>
  <c r="G53" i="2"/>
  <c r="D53" i="2"/>
  <c r="P52" i="2"/>
  <c r="M52" i="2"/>
  <c r="J52" i="2"/>
  <c r="G52" i="2"/>
  <c r="D52" i="2"/>
  <c r="P51" i="2"/>
  <c r="M51" i="2"/>
  <c r="J51" i="2"/>
  <c r="G51" i="2"/>
  <c r="D51" i="2"/>
  <c r="P50" i="2"/>
  <c r="M50" i="2"/>
  <c r="J50" i="2"/>
  <c r="G50" i="2"/>
  <c r="D50" i="2"/>
  <c r="P49" i="2"/>
  <c r="M49" i="2"/>
  <c r="J49" i="2"/>
  <c r="G49" i="2"/>
  <c r="D49" i="2"/>
  <c r="P48" i="2"/>
  <c r="M48" i="2"/>
  <c r="J48" i="2"/>
  <c r="G48" i="2"/>
  <c r="D48" i="2"/>
  <c r="P47" i="2"/>
  <c r="M47" i="2"/>
  <c r="J47" i="2"/>
  <c r="G47" i="2"/>
  <c r="D47" i="2"/>
  <c r="P46" i="2"/>
  <c r="M46" i="2"/>
  <c r="J46" i="2"/>
  <c r="G46" i="2"/>
  <c r="D46" i="2"/>
  <c r="P45" i="2"/>
  <c r="M45" i="2"/>
  <c r="J45" i="2"/>
  <c r="G45" i="2"/>
  <c r="D45" i="2"/>
  <c r="P44" i="2"/>
  <c r="M44" i="2"/>
  <c r="J44" i="2"/>
  <c r="G44" i="2"/>
  <c r="D44" i="2"/>
  <c r="P43" i="2"/>
  <c r="M43" i="2"/>
  <c r="J43" i="2"/>
  <c r="G43" i="2"/>
  <c r="D43" i="2"/>
  <c r="P42" i="2"/>
  <c r="M42" i="2"/>
  <c r="J42" i="2"/>
  <c r="G42" i="2"/>
  <c r="D42" i="2"/>
  <c r="P41" i="2"/>
  <c r="M41" i="2"/>
  <c r="J41" i="2"/>
  <c r="G41" i="2"/>
  <c r="D41" i="2"/>
  <c r="P40" i="2"/>
  <c r="M40" i="2"/>
  <c r="J40" i="2"/>
  <c r="G40" i="2"/>
  <c r="D40" i="2"/>
  <c r="P39" i="2"/>
  <c r="M39" i="2"/>
  <c r="J39" i="2"/>
  <c r="G39" i="2"/>
  <c r="D39" i="2"/>
  <c r="P38" i="2"/>
  <c r="M38" i="2"/>
  <c r="J38" i="2"/>
  <c r="G38" i="2"/>
  <c r="D38" i="2"/>
  <c r="P37" i="2"/>
  <c r="M37" i="2"/>
  <c r="J37" i="2"/>
  <c r="G37" i="2"/>
  <c r="D37" i="2"/>
  <c r="P36" i="2"/>
  <c r="M36" i="2"/>
  <c r="J36" i="2"/>
  <c r="G36" i="2"/>
  <c r="D36" i="2"/>
  <c r="P35" i="2"/>
  <c r="M35" i="2"/>
  <c r="J35" i="2"/>
  <c r="G35" i="2"/>
  <c r="D35" i="2"/>
  <c r="P34" i="2"/>
  <c r="M34" i="2"/>
  <c r="J34" i="2"/>
  <c r="G34" i="2"/>
  <c r="D34" i="2"/>
  <c r="P33" i="2"/>
  <c r="M33" i="2"/>
  <c r="J33" i="2"/>
  <c r="G33" i="2"/>
  <c r="D33" i="2"/>
  <c r="P32" i="2"/>
  <c r="M32" i="2"/>
  <c r="J32" i="2"/>
  <c r="G32" i="2"/>
  <c r="D32" i="2"/>
  <c r="P31" i="2"/>
  <c r="M31" i="2"/>
  <c r="J31" i="2"/>
  <c r="G31" i="2"/>
  <c r="D31" i="2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6" i="2"/>
  <c r="M26" i="2"/>
  <c r="J26" i="2"/>
  <c r="G26" i="2"/>
  <c r="D26" i="2"/>
  <c r="P25" i="2"/>
  <c r="M25" i="2"/>
  <c r="J25" i="2"/>
  <c r="G25" i="2"/>
  <c r="D25" i="2"/>
  <c r="P24" i="2"/>
  <c r="M24" i="2"/>
  <c r="J24" i="2"/>
  <c r="G24" i="2"/>
  <c r="D24" i="2"/>
  <c r="P23" i="2"/>
  <c r="M23" i="2"/>
  <c r="J23" i="2"/>
  <c r="G23" i="2"/>
  <c r="D23" i="2"/>
  <c r="P22" i="2"/>
  <c r="M22" i="2"/>
  <c r="J22" i="2"/>
  <c r="G22" i="2"/>
  <c r="D22" i="2"/>
  <c r="P21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P17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J13" i="2"/>
  <c r="G13" i="2"/>
  <c r="D13" i="2"/>
  <c r="P12" i="2"/>
  <c r="M12" i="2"/>
  <c r="J12" i="2"/>
  <c r="G12" i="2"/>
  <c r="D12" i="2"/>
  <c r="P11" i="2"/>
  <c r="M11" i="2"/>
  <c r="J11" i="2"/>
  <c r="G11" i="2"/>
  <c r="D11" i="2"/>
  <c r="P10" i="2"/>
  <c r="M10" i="2"/>
  <c r="J10" i="2"/>
  <c r="G10" i="2"/>
  <c r="D10" i="2"/>
  <c r="P9" i="2"/>
  <c r="M9" i="2"/>
  <c r="J9" i="2"/>
  <c r="G9" i="2"/>
  <c r="D9" i="2"/>
  <c r="P8" i="2"/>
  <c r="M8" i="2"/>
  <c r="J8" i="2"/>
  <c r="G8" i="2"/>
  <c r="D8" i="2"/>
  <c r="P7" i="2"/>
  <c r="M7" i="2"/>
  <c r="J7" i="2"/>
  <c r="G7" i="2"/>
  <c r="D7" i="2"/>
  <c r="P6" i="2"/>
  <c r="M6" i="2"/>
  <c r="J6" i="2"/>
  <c r="G6" i="2"/>
  <c r="D6" i="2"/>
  <c r="P5" i="2"/>
  <c r="M5" i="2"/>
  <c r="J5" i="2"/>
  <c r="G5" i="2"/>
  <c r="D5" i="2"/>
  <c r="P39" i="1" l="1"/>
  <c r="N39" i="1"/>
  <c r="L39" i="1"/>
  <c r="J39" i="1"/>
  <c r="H39" i="1"/>
  <c r="F39" i="1"/>
  <c r="D39" i="1"/>
  <c r="Q13" i="1"/>
  <c r="Q39" i="1" s="1"/>
  <c r="P13" i="1"/>
  <c r="O13" i="1"/>
  <c r="O39" i="1" s="1"/>
  <c r="N13" i="1"/>
  <c r="M13" i="1"/>
  <c r="M39" i="1" s="1"/>
  <c r="L13" i="1"/>
  <c r="K13" i="1"/>
  <c r="K39" i="1" s="1"/>
  <c r="J13" i="1"/>
  <c r="I13" i="1"/>
  <c r="I39" i="1" s="1"/>
  <c r="H13" i="1"/>
  <c r="G13" i="1"/>
  <c r="G39" i="1" s="1"/>
  <c r="F13" i="1"/>
  <c r="E13" i="1"/>
  <c r="E39" i="1" s="1"/>
  <c r="D13" i="1"/>
  <c r="C13" i="1"/>
  <c r="C39" i="1" s="1"/>
</calcChain>
</file>

<file path=xl/sharedStrings.xml><?xml version="1.0" encoding="utf-8"?>
<sst xmlns="http://schemas.openxmlformats.org/spreadsheetml/2006/main" count="270" uniqueCount="139">
  <si>
    <r>
      <rPr>
        <sz val="15"/>
        <rFont val="細明體"/>
        <family val="3"/>
        <charset val="136"/>
      </rPr>
      <t>表</t>
    </r>
    <r>
      <rPr>
        <sz val="15"/>
        <rFont val="Times New Roman"/>
        <family val="1"/>
      </rPr>
      <t>2-4-6</t>
    </r>
    <r>
      <rPr>
        <sz val="15"/>
        <rFont val="細明體"/>
        <family val="3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細明體"/>
        <family val="3"/>
        <charset val="136"/>
      </rPr>
      <t>年監獄新入監受刑人罪名</t>
    </r>
    <phoneticPr fontId="6" type="noConversion"/>
  </si>
  <si>
    <t>單位：人</t>
    <phoneticPr fontId="8" type="noConversion"/>
  </si>
  <si>
    <r>
      <t>106</t>
    </r>
    <r>
      <rPr>
        <sz val="12"/>
        <rFont val="新細明體"/>
        <family val="1"/>
        <charset val="136"/>
      </rPr>
      <t>年</t>
    </r>
    <phoneticPr fontId="11" type="noConversion"/>
  </si>
  <si>
    <r>
      <t>107年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</si>
  <si>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</si>
  <si>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109年</t>
    </r>
    <r>
      <rPr>
        <sz val="12"/>
        <rFont val="新細明體"/>
        <family val="1"/>
        <charset val="136"/>
      </rPr>
      <t/>
    </r>
  </si>
  <si>
    <r>
      <t>110年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</si>
  <si>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計</t>
    </r>
    <phoneticPr fontId="12" type="noConversion"/>
  </si>
  <si>
    <r>
      <rPr>
        <sz val="12"/>
        <rFont val="新細明體"/>
        <family val="1"/>
        <charset val="136"/>
      </rPr>
      <t>男</t>
    </r>
    <phoneticPr fontId="12" type="noConversion"/>
  </si>
  <si>
    <r>
      <rPr>
        <sz val="12"/>
        <rFont val="新細明體"/>
        <family val="1"/>
        <charset val="136"/>
      </rPr>
      <t>女</t>
    </r>
    <phoneticPr fontId="12" type="noConversion"/>
  </si>
  <si>
    <r>
      <rPr>
        <sz val="12"/>
        <rFont val="新細明體"/>
        <family val="1"/>
        <charset val="136"/>
      </rPr>
      <t>計</t>
    </r>
    <phoneticPr fontId="12" type="noConversion"/>
  </si>
  <si>
    <r>
      <rPr>
        <sz val="12"/>
        <rFont val="新細明體"/>
        <family val="1"/>
        <charset val="136"/>
      </rPr>
      <t>男</t>
    </r>
    <phoneticPr fontId="12" type="noConversion"/>
  </si>
  <si>
    <r>
      <rPr>
        <sz val="12"/>
        <rFont val="新細明體"/>
        <family val="1"/>
        <charset val="136"/>
      </rPr>
      <t>女</t>
    </r>
    <phoneticPr fontId="12" type="noConversion"/>
  </si>
  <si>
    <r>
      <rPr>
        <sz val="12"/>
        <rFont val="新細明體"/>
        <family val="1"/>
        <charset val="136"/>
      </rPr>
      <t>男</t>
    </r>
    <phoneticPr fontId="12" type="noConversion"/>
  </si>
  <si>
    <t>總計</t>
    <phoneticPr fontId="6" type="noConversion"/>
  </si>
  <si>
    <t>毒品危害防制條例</t>
    <phoneticPr fontId="11" type="noConversion"/>
  </si>
  <si>
    <t>施用</t>
    <phoneticPr fontId="11" type="noConversion"/>
  </si>
  <si>
    <t>公共危險罪</t>
  </si>
  <si>
    <t>不能安全駕駛罪</t>
  </si>
  <si>
    <t>竊盜罪</t>
  </si>
  <si>
    <t>詐欺罪</t>
  </si>
  <si>
    <t>暴力犯罪</t>
    <phoneticPr fontId="6" type="noConversion"/>
  </si>
  <si>
    <t>總計</t>
    <phoneticPr fontId="11" type="noConversion"/>
  </si>
  <si>
    <t>強制性交罪</t>
  </si>
  <si>
    <t>-</t>
  </si>
  <si>
    <t>強盜及海盜罪</t>
  </si>
  <si>
    <t>殺人罪</t>
  </si>
  <si>
    <t>重傷罪</t>
  </si>
  <si>
    <t>恐嚇取財得利罪</t>
  </si>
  <si>
    <t>搶奪罪</t>
  </si>
  <si>
    <t>擄人勒贖罪</t>
  </si>
  <si>
    <t>傷害罪</t>
    <phoneticPr fontId="11" type="noConversion"/>
  </si>
  <si>
    <t>槍砲彈藥刀械管制條例</t>
    <phoneticPr fontId="11" type="noConversion"/>
  </si>
  <si>
    <t>侵占罪</t>
  </si>
  <si>
    <t>妨害自由罪</t>
  </si>
  <si>
    <t>其他妨害性自主罪</t>
    <phoneticPr fontId="11" type="noConversion"/>
  </si>
  <si>
    <t>偽造文書印文罪</t>
  </si>
  <si>
    <t>森林法</t>
  </si>
  <si>
    <t>藥事法</t>
  </si>
  <si>
    <t>妨害公務罪</t>
  </si>
  <si>
    <t>毀棄損壞罪</t>
  </si>
  <si>
    <t>兒童及少年性剝削防制條例</t>
  </si>
  <si>
    <t>貪污治罪條例</t>
  </si>
  <si>
    <t>過失致死</t>
    <phoneticPr fontId="11" type="noConversion"/>
  </si>
  <si>
    <t>偽造有價證券罪</t>
  </si>
  <si>
    <t>賭博罪</t>
  </si>
  <si>
    <t>妨害風化罪</t>
  </si>
  <si>
    <t>違反商標法</t>
    <phoneticPr fontId="11" type="noConversion"/>
  </si>
  <si>
    <t>違反著作權法</t>
    <phoneticPr fontId="11" type="noConversion"/>
  </si>
  <si>
    <t>其他</t>
    <phoneticPr fontId="11" type="noConversion"/>
  </si>
  <si>
    <t>資料來源：法務部統計處。</t>
    <phoneticPr fontId="8" type="noConversion"/>
  </si>
  <si>
    <r>
      <rPr>
        <sz val="11"/>
        <rFont val="新細明體"/>
        <family val="1"/>
        <charset val="136"/>
      </rPr>
      <t>說　　明：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強制性交罪係指刑法妨害性自主罪章第</t>
    </r>
    <r>
      <rPr>
        <sz val="11"/>
        <rFont val="Times New Roman"/>
        <family val="1"/>
      </rPr>
      <t>221</t>
    </r>
    <r>
      <rPr>
        <sz val="11"/>
        <rFont val="新細明體"/>
        <family val="1"/>
        <charset val="136"/>
      </rPr>
      <t>條、第</t>
    </r>
    <r>
      <rPr>
        <sz val="11"/>
        <rFont val="Times New Roman"/>
        <family val="1"/>
      </rPr>
      <t>222</t>
    </r>
    <r>
      <rPr>
        <sz val="11"/>
        <rFont val="新細明體"/>
        <family val="1"/>
        <charset val="136"/>
      </rPr>
      <t>條、第</t>
    </r>
    <r>
      <rPr>
        <sz val="11"/>
        <rFont val="Times New Roman"/>
        <family val="1"/>
      </rPr>
      <t>225</t>
    </r>
    <r>
      <rPr>
        <sz val="11"/>
        <rFont val="新細明體"/>
        <family val="1"/>
        <charset val="136"/>
      </rPr>
      <t>條第</t>
    </r>
    <r>
      <rPr>
        <sz val="11"/>
        <rFont val="Times New Roman"/>
        <family val="1"/>
      </rPr>
      <t>1</t>
    </r>
    <r>
      <rPr>
        <sz val="11"/>
        <rFont val="新細明體"/>
        <family val="1"/>
        <charset val="136"/>
      </rPr>
      <t>項及第</t>
    </r>
    <r>
      <rPr>
        <sz val="11"/>
        <rFont val="Times New Roman"/>
        <family val="1"/>
      </rPr>
      <t>3</t>
    </r>
    <r>
      <rPr>
        <sz val="11"/>
        <rFont val="新細明體"/>
        <family val="1"/>
        <charset val="136"/>
      </rPr>
      <t>項、第</t>
    </r>
    <r>
      <rPr>
        <sz val="11"/>
        <rFont val="Times New Roman"/>
        <family val="1"/>
      </rPr>
      <t>226</t>
    </r>
    <r>
      <rPr>
        <sz val="11"/>
        <rFont val="新細明體"/>
        <family val="1"/>
        <charset val="136"/>
      </rPr>
      <t>條、第</t>
    </r>
    <r>
      <rPr>
        <sz val="11"/>
        <rFont val="Times New Roman"/>
        <family val="1"/>
      </rPr>
      <t>226</t>
    </r>
    <r>
      <rPr>
        <sz val="11"/>
        <rFont val="新細明體"/>
        <family val="1"/>
        <charset val="136"/>
      </rPr>
      <t>條之</t>
    </r>
    <r>
      <rPr>
        <sz val="11"/>
        <rFont val="Times New Roman"/>
        <family val="1"/>
      </rPr>
      <t>1</t>
    </r>
    <r>
      <rPr>
        <sz val="11"/>
        <rFont val="新細明體"/>
        <family val="1"/>
        <charset val="136"/>
      </rPr>
      <t>。
　　　　　</t>
    </r>
    <r>
      <rPr>
        <sz val="11"/>
        <rFont val="Times New Roman"/>
        <family val="1"/>
      </rPr>
      <t xml:space="preserve">2. </t>
    </r>
    <r>
      <rPr>
        <sz val="11"/>
        <rFont val="新細明體"/>
        <family val="1"/>
        <charset val="136"/>
      </rPr>
      <t>海盜罪無收容人數。
　　　　　</t>
    </r>
    <r>
      <rPr>
        <sz val="11"/>
        <rFont val="Times New Roman"/>
        <family val="1"/>
      </rPr>
      <t xml:space="preserve">3. </t>
    </r>
    <r>
      <rPr>
        <sz val="11"/>
        <rFont val="新細明體"/>
        <family val="1"/>
        <charset val="136"/>
      </rPr>
      <t>殺人罪不含過失致死；傷害罪不含重傷罪；其他妨害性自主罪項不含強制性交罪。
　　　　　</t>
    </r>
    <r>
      <rPr>
        <sz val="11"/>
        <rFont val="Times New Roman"/>
        <family val="1"/>
      </rPr>
      <t xml:space="preserve">4. </t>
    </r>
    <r>
      <rPr>
        <sz val="11"/>
        <rFont val="新細明體"/>
        <family val="1"/>
        <charset val="136"/>
      </rPr>
      <t>毒品危害防制條例項的資料來源，含毒品危害防制條例，與該條例在</t>
    </r>
    <r>
      <rPr>
        <sz val="11"/>
        <rFont val="Times New Roman"/>
        <family val="1"/>
      </rPr>
      <t>87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5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20</t>
    </r>
    <r>
      <rPr>
        <sz val="11"/>
        <rFont val="新細明體"/>
        <family val="1"/>
        <charset val="136"/>
      </rPr>
      <t>日修正施行前的肅清煙毒條例、麻醉藥品管理條例人數。</t>
    </r>
    <phoneticPr fontId="1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</si>
  <si>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4-1-2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年地方檢察署執行裁判確定有罪女性主要罪名及女性比率</t>
    </r>
    <phoneticPr fontId="11" type="noConversion"/>
  </si>
  <si>
    <r>
      <rPr>
        <sz val="10"/>
        <rFont val="新細明體"/>
        <family val="1"/>
        <charset val="136"/>
      </rPr>
      <t>單位：人、</t>
    </r>
    <r>
      <rPr>
        <sz val="10"/>
        <rFont val="Times New Roman"/>
        <family val="1"/>
      </rPr>
      <t>%</t>
    </r>
    <phoneticPr fontId="11" type="noConversion"/>
  </si>
  <si>
    <r>
      <t>106</t>
    </r>
    <r>
      <rPr>
        <sz val="12"/>
        <rFont val="新細明體"/>
        <family val="1"/>
        <charset val="136"/>
      </rPr>
      <t>年</t>
    </r>
    <phoneticPr fontId="11" type="noConversion"/>
  </si>
  <si>
    <t>總計</t>
    <phoneticPr fontId="8" type="noConversion"/>
  </si>
  <si>
    <r>
      <rPr>
        <sz val="12"/>
        <rFont val="新細明體"/>
        <family val="1"/>
        <charset val="136"/>
      </rPr>
      <t>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性人數</t>
    </r>
    <phoneticPr fontId="5" type="noConversion"/>
  </si>
  <si>
    <r>
      <rPr>
        <sz val="12"/>
        <rFont val="新細明體"/>
        <family val="1"/>
        <charset val="136"/>
      </rPr>
      <t>比率</t>
    </r>
    <phoneticPr fontId="11" type="noConversion"/>
  </si>
  <si>
    <r>
      <rPr>
        <sz val="12"/>
        <rFont val="新細明體"/>
        <family val="1"/>
        <charset val="136"/>
      </rPr>
      <t>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性人數</t>
    </r>
    <phoneticPr fontId="5" type="noConversion"/>
  </si>
  <si>
    <t>總計</t>
    <phoneticPr fontId="8" type="noConversion"/>
  </si>
  <si>
    <r>
      <rPr>
        <sz val="12"/>
        <rFont val="新細明體"/>
        <family val="1"/>
        <charset val="136"/>
      </rPr>
      <t>總計</t>
    </r>
  </si>
  <si>
    <t>遺棄罪</t>
  </si>
  <si>
    <t>商標法</t>
  </si>
  <si>
    <t>著作權法</t>
  </si>
  <si>
    <t>銀行法</t>
  </si>
  <si>
    <t>稅捐稽徵法</t>
  </si>
  <si>
    <t>洗錢防制法</t>
  </si>
  <si>
    <t>褻瀆祀典及侵害墳墓屍體罪</t>
  </si>
  <si>
    <t>通訊保障及監察法</t>
  </si>
  <si>
    <t>藏匿人犯罪</t>
  </si>
  <si>
    <t>妨害名譽及信用罪</t>
  </si>
  <si>
    <t>證券投資信託及顧問法</t>
  </si>
  <si>
    <t>野生動物保育法</t>
  </si>
  <si>
    <t>期貨交易法</t>
  </si>
  <si>
    <t>就業服務法</t>
  </si>
  <si>
    <t>個人資料保護法</t>
  </si>
  <si>
    <t>背信罪</t>
  </si>
  <si>
    <t>勞動基準法</t>
  </si>
  <si>
    <t>妨害投票罪</t>
  </si>
  <si>
    <t>醫師法</t>
  </si>
  <si>
    <t>湮滅證據罪</t>
  </si>
  <si>
    <t>妨害電腦使用罪</t>
  </si>
  <si>
    <t>證券交易法</t>
  </si>
  <si>
    <t>公司法</t>
  </si>
  <si>
    <t>誣告罪</t>
  </si>
  <si>
    <t>建築法</t>
  </si>
  <si>
    <t>妨害農工商罪</t>
  </si>
  <si>
    <t>公職人員選舉罷免法</t>
  </si>
  <si>
    <t>律師法</t>
  </si>
  <si>
    <t>區域計畫法</t>
  </si>
  <si>
    <t>瀆職罪</t>
  </si>
  <si>
    <t>空氣污染防制法</t>
  </si>
  <si>
    <t>政府採購法</t>
  </si>
  <si>
    <t>農藥管理法</t>
  </si>
  <si>
    <t>電信法</t>
  </si>
  <si>
    <t>營業秘密法</t>
  </si>
  <si>
    <t>臺灣地區與大陸地區人民關係條例</t>
  </si>
  <si>
    <t>水污染防治法</t>
  </si>
  <si>
    <t>食品安全衛生管理法</t>
  </si>
  <si>
    <t>農會法</t>
  </si>
  <si>
    <t>傷害罪</t>
  </si>
  <si>
    <t>妨害婚姻及家庭罪</t>
  </si>
  <si>
    <t>偽證罪</t>
  </si>
  <si>
    <t>毒品危害防制條例</t>
  </si>
  <si>
    <t>脫逃罪</t>
  </si>
  <si>
    <t>都市計畫法</t>
  </si>
  <si>
    <t>菸酒管理法</t>
  </si>
  <si>
    <t>漁業法</t>
  </si>
  <si>
    <t>贓物罪</t>
  </si>
  <si>
    <t>妨害秘密罪</t>
  </si>
  <si>
    <t>家庭暴力防治法</t>
  </si>
  <si>
    <t>水土保持法</t>
  </si>
  <si>
    <t>重利罪</t>
  </si>
  <si>
    <t>組織犯罪防制條例</t>
  </si>
  <si>
    <t>廢棄物清理法</t>
  </si>
  <si>
    <t>國家安全法</t>
  </si>
  <si>
    <t>強盜罪</t>
  </si>
  <si>
    <t>懲治走私條例</t>
  </si>
  <si>
    <t>妨害秩序罪</t>
  </si>
  <si>
    <t>槍砲彈藥刀械管制條例</t>
  </si>
  <si>
    <t>妨害性自主罪</t>
  </si>
  <si>
    <t>山坡地保育利用條例</t>
  </si>
  <si>
    <t>公平交易法</t>
  </si>
  <si>
    <t>化粧品衛生管理條例</t>
  </si>
  <si>
    <t>水利法</t>
  </si>
  <si>
    <t>妨害國幣懲治條例</t>
  </si>
  <si>
    <t>保險法</t>
  </si>
  <si>
    <t>健康食品管理法</t>
  </si>
  <si>
    <t>偽造貨幣罪</t>
  </si>
  <si>
    <t>票券金融管理法</t>
  </si>
  <si>
    <t>農業金融法</t>
  </si>
  <si>
    <t>電業法</t>
  </si>
  <si>
    <t>漁會法</t>
  </si>
  <si>
    <t>墮胎罪</t>
  </si>
  <si>
    <t>總統副總統選舉罷免法</t>
  </si>
  <si>
    <t>職業安全衛生法</t>
  </si>
  <si>
    <r>
      <rPr>
        <sz val="12"/>
        <rFont val="新細明體"/>
        <family val="1"/>
        <charset val="136"/>
      </rPr>
      <t>其他</t>
    </r>
    <phoneticPr fontId="5" type="noConversion"/>
  </si>
  <si>
    <t>資料來源：法務部統計處。</t>
    <phoneticPr fontId="11" type="noConversion"/>
  </si>
  <si>
    <t>說　　明：本表總計人數不含法人。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</si>
</sst>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0_ "/>
    <numFmt numFmtId="177" formatCode="#,##0.00_ "/>
    <numFmt numFmtId="178" formatCode="_-* #,##0_-;\-* #,##0_-;_-* &quot;-&quot;??_-;_-@_-"/>
    <numFmt numFmtId="179" formatCode="#,##0_ ;\ \-#,##0_ ;\ &quot;-&quot;_ ;@_ "/>
  </numFmts>
  <fonts count="2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5"/>
      <name val="Times New Roman"/>
      <family val="1"/>
    </font>
    <font>
      <sz val="15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0"/>
      <name val="細明體"/>
      <family val="3"/>
      <charset val="136"/>
    </font>
    <font>
      <sz val="9"/>
      <name val="新細明體"/>
      <family val="3"/>
      <charset val="136"/>
      <scheme val="minor"/>
    </font>
    <font>
      <sz val="12"/>
      <name val="華康中楷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華康中楷體"/>
      <family val="3"/>
      <charset val="136"/>
    </font>
    <font>
      <sz val="12"/>
      <color theme="1"/>
      <name val="新細明體"/>
      <family val="1"/>
      <charset val="136"/>
      <scheme val="major"/>
    </font>
    <font>
      <sz val="11"/>
      <name val="Times New Roman"/>
      <family val="1"/>
    </font>
    <font>
      <sz val="12"/>
      <name val="標楷體"/>
      <family val="4"/>
      <charset val="136"/>
    </font>
    <font>
      <sz val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5"/>
      <name val="新細明體"/>
      <family val="1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2" fillId="0" borderId="0"/>
    <xf numFmtId="0" fontId="9" fillId="0" borderId="0"/>
    <xf numFmtId="0" fontId="10" fillId="0" borderId="0">
      <alignment vertical="center"/>
    </xf>
    <xf numFmtId="0" fontId="2" fillId="0" borderId="0"/>
    <xf numFmtId="0" fontId="15" fillId="0" borderId="0"/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7" fillId="0" borderId="0">
      <alignment vertical="center"/>
    </xf>
    <xf numFmtId="0" fontId="1" fillId="0" borderId="0">
      <alignment vertical="center"/>
    </xf>
    <xf numFmtId="0" fontId="10" fillId="0" borderId="0"/>
  </cellStyleXfs>
  <cellXfs count="88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44" fontId="7" fillId="0" borderId="0" xfId="1" applyNumberFormat="1" applyFont="1" applyBorder="1" applyAlignment="1">
      <alignment horizontal="right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2" xfId="3" quotePrefix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41" fontId="13" fillId="0" borderId="0" xfId="4" applyNumberFormat="1" applyFont="1" applyBorder="1" applyAlignment="1">
      <alignment horizontal="left" vertical="center"/>
    </xf>
    <xf numFmtId="41" fontId="14" fillId="0" borderId="1" xfId="3" applyNumberFormat="1" applyFont="1" applyBorder="1" applyAlignment="1">
      <alignment horizontal="right" vertical="center" wrapText="1"/>
    </xf>
    <xf numFmtId="41" fontId="13" fillId="0" borderId="0" xfId="5" applyNumberFormat="1" applyFont="1" applyFill="1" applyBorder="1" applyAlignment="1">
      <alignment horizontal="right" vertical="center"/>
    </xf>
    <xf numFmtId="41" fontId="13" fillId="0" borderId="0" xfId="5" applyNumberFormat="1" applyFont="1" applyFill="1" applyBorder="1" applyAlignment="1">
      <alignment horizontal="center" vertical="center"/>
    </xf>
    <xf numFmtId="41" fontId="14" fillId="0" borderId="0" xfId="3" applyNumberFormat="1" applyFont="1" applyBorder="1" applyAlignment="1">
      <alignment horizontal="right" vertical="center" wrapText="1"/>
    </xf>
    <xf numFmtId="177" fontId="2" fillId="0" borderId="0" xfId="2" applyNumberFormat="1" applyBorder="1" applyAlignment="1">
      <alignment vertical="center"/>
    </xf>
    <xf numFmtId="0" fontId="13" fillId="0" borderId="0" xfId="2" applyFont="1" applyFill="1" applyBorder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41" fontId="13" fillId="0" borderId="0" xfId="6" applyNumberFormat="1" applyFont="1" applyFill="1" applyBorder="1" applyAlignment="1">
      <alignment horizontal="right" vertical="center"/>
    </xf>
    <xf numFmtId="178" fontId="13" fillId="0" borderId="0" xfId="7" applyNumberFormat="1" applyFont="1" applyFill="1" applyBorder="1" applyAlignment="1">
      <alignment horizontal="right" vertical="center"/>
    </xf>
    <xf numFmtId="178" fontId="2" fillId="0" borderId="0" xfId="7" applyNumberFormat="1" applyFont="1" applyBorder="1" applyAlignment="1">
      <alignment vertical="center"/>
    </xf>
    <xf numFmtId="0" fontId="0" fillId="0" borderId="0" xfId="0" applyAlignment="1"/>
    <xf numFmtId="41" fontId="13" fillId="0" borderId="0" xfId="5" applyNumberFormat="1" applyFont="1" applyBorder="1" applyAlignment="1">
      <alignment horizontal="center" vertical="center"/>
    </xf>
    <xf numFmtId="41" fontId="14" fillId="0" borderId="0" xfId="3" applyNumberFormat="1" applyFont="1" applyBorder="1" applyAlignment="1">
      <alignment horizontal="right" vertical="center"/>
    </xf>
    <xf numFmtId="41" fontId="13" fillId="0" borderId="3" xfId="5" applyNumberFormat="1" applyFont="1" applyBorder="1" applyAlignment="1">
      <alignment horizontal="right" vertical="center"/>
    </xf>
    <xf numFmtId="41" fontId="13" fillId="0" borderId="3" xfId="5" applyNumberFormat="1" applyFont="1" applyBorder="1" applyAlignment="1">
      <alignment horizontal="center" vertical="center"/>
    </xf>
    <xf numFmtId="41" fontId="14" fillId="0" borderId="3" xfId="3" applyNumberFormat="1" applyFont="1" applyBorder="1" applyAlignment="1">
      <alignment horizontal="right" vertical="center" wrapText="1"/>
    </xf>
    <xf numFmtId="0" fontId="16" fillId="0" borderId="0" xfId="8" applyFont="1" applyBorder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38" fontId="14" fillId="0" borderId="0" xfId="3" applyNumberFormat="1" applyFont="1" applyBorder="1" applyAlignment="1">
      <alignment horizontal="right" vertical="center" wrapText="1"/>
    </xf>
    <xf numFmtId="0" fontId="14" fillId="0" borderId="0" xfId="3" applyFont="1" applyBorder="1" applyAlignment="1">
      <alignment vertical="center"/>
    </xf>
    <xf numFmtId="0" fontId="14" fillId="0" borderId="0" xfId="9" applyFont="1" applyBorder="1" applyAlignment="1">
      <alignment horizontal="left" vertical="top" wrapText="1"/>
    </xf>
    <xf numFmtId="0" fontId="14" fillId="0" borderId="0" xfId="9" applyFont="1" applyBorder="1" applyAlignment="1">
      <alignment horizontal="left" vertical="center"/>
    </xf>
    <xf numFmtId="0" fontId="14" fillId="0" borderId="0" xfId="9" applyFont="1" applyBorder="1" applyAlignment="1">
      <alignment horizontal="center" vertical="center"/>
    </xf>
    <xf numFmtId="0" fontId="14" fillId="0" borderId="0" xfId="9" applyFont="1" applyBorder="1" applyAlignment="1">
      <alignment horizontal="left" vertical="center" wrapText="1"/>
    </xf>
    <xf numFmtId="0" fontId="14" fillId="0" borderId="0" xfId="9" applyFont="1" applyBorder="1" applyAlignment="1">
      <alignment horizontal="left" vertical="center" wrapText="1"/>
    </xf>
    <xf numFmtId="0" fontId="3" fillId="0" borderId="0" xfId="10" quotePrefix="1" applyFont="1" applyFill="1" applyBorder="1" applyAlignment="1">
      <alignment horizontal="center" vertical="center"/>
    </xf>
    <xf numFmtId="38" fontId="3" fillId="0" borderId="0" xfId="10" quotePrefix="1" applyNumberFormat="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vertical="center"/>
    </xf>
    <xf numFmtId="0" fontId="2" fillId="0" borderId="0" xfId="10" applyFont="1" applyFill="1" applyBorder="1" applyAlignment="1">
      <alignment vertical="center"/>
    </xf>
    <xf numFmtId="0" fontId="19" fillId="0" borderId="3" xfId="10" applyFont="1" applyFill="1" applyBorder="1" applyAlignment="1">
      <alignment horizontal="right" vertical="center"/>
    </xf>
    <xf numFmtId="41" fontId="19" fillId="0" borderId="3" xfId="10" applyNumberFormat="1" applyFont="1" applyFill="1" applyBorder="1" applyAlignment="1">
      <alignment horizontal="right" vertical="center"/>
    </xf>
    <xf numFmtId="43" fontId="19" fillId="0" borderId="3" xfId="10" applyNumberFormat="1" applyFont="1" applyFill="1" applyBorder="1" applyAlignment="1">
      <alignment horizontal="right" vertical="center"/>
    </xf>
    <xf numFmtId="38" fontId="19" fillId="0" borderId="3" xfId="10" applyNumberFormat="1" applyFont="1" applyFill="1" applyBorder="1" applyAlignment="1">
      <alignment horizontal="right"/>
    </xf>
    <xf numFmtId="0" fontId="19" fillId="0" borderId="3" xfId="10" applyFont="1" applyFill="1" applyBorder="1" applyAlignment="1">
      <alignment horizontal="right"/>
    </xf>
    <xf numFmtId="38" fontId="19" fillId="0" borderId="3" xfId="10" applyNumberFormat="1" applyFont="1" applyFill="1" applyBorder="1" applyAlignment="1">
      <alignment horizontal="right" vertical="center"/>
    </xf>
    <xf numFmtId="0" fontId="2" fillId="0" borderId="1" xfId="10" applyFont="1" applyFill="1" applyBorder="1" applyAlignment="1">
      <alignment horizontal="center" vertical="center"/>
    </xf>
    <xf numFmtId="41" fontId="2" fillId="0" borderId="2" xfId="10" quotePrefix="1" applyNumberFormat="1" applyFont="1" applyFill="1" applyBorder="1" applyAlignment="1">
      <alignment horizontal="center" vertical="center"/>
    </xf>
    <xf numFmtId="0" fontId="2" fillId="0" borderId="0" xfId="10" applyFont="1" applyFill="1" applyBorder="1" applyAlignment="1">
      <alignment horizontal="center" vertical="center"/>
    </xf>
    <xf numFmtId="41" fontId="21" fillId="0" borderId="3" xfId="10" applyNumberFormat="1" applyFont="1" applyFill="1" applyBorder="1" applyAlignment="1">
      <alignment horizontal="center" vertical="center"/>
    </xf>
    <xf numFmtId="41" fontId="2" fillId="0" borderId="0" xfId="10" applyNumberFormat="1" applyFont="1" applyFill="1" applyBorder="1" applyAlignment="1">
      <alignment horizontal="center" vertical="center" wrapText="1"/>
    </xf>
    <xf numFmtId="43" fontId="2" fillId="0" borderId="0" xfId="10" applyNumberFormat="1" applyFont="1" applyFill="1" applyBorder="1" applyAlignment="1">
      <alignment horizontal="center" vertical="center" wrapText="1"/>
    </xf>
    <xf numFmtId="41" fontId="2" fillId="0" borderId="0" xfId="10" applyNumberFormat="1" applyFont="1" applyFill="1" applyBorder="1" applyAlignment="1">
      <alignment horizontal="center" vertical="center"/>
    </xf>
    <xf numFmtId="43" fontId="2" fillId="0" borderId="3" xfId="10" applyNumberFormat="1" applyFont="1" applyFill="1" applyBorder="1" applyAlignment="1">
      <alignment horizontal="center" vertical="center" wrapText="1"/>
    </xf>
    <xf numFmtId="0" fontId="2" fillId="0" borderId="0" xfId="11" applyFont="1" applyFill="1" applyBorder="1" applyAlignment="1">
      <alignment horizontal="distributed" vertical="center"/>
    </xf>
    <xf numFmtId="179" fontId="22" fillId="0" borderId="1" xfId="0" applyNumberFormat="1" applyFont="1" applyFill="1" applyBorder="1" applyAlignment="1">
      <alignment horizontal="right" vertical="center"/>
    </xf>
    <xf numFmtId="179" fontId="22" fillId="0" borderId="1" xfId="0" applyNumberFormat="1" applyFont="1" applyBorder="1" applyAlignment="1">
      <alignment horizontal="right" vertical="center"/>
    </xf>
    <xf numFmtId="43" fontId="22" fillId="0" borderId="1" xfId="0" applyNumberFormat="1" applyFont="1" applyBorder="1" applyAlignment="1">
      <alignment horizontal="right" vertical="center"/>
    </xf>
    <xf numFmtId="179" fontId="2" fillId="0" borderId="0" xfId="11" applyNumberFormat="1" applyFont="1" applyBorder="1" applyAlignment="1">
      <alignment horizontal="distributed" vertical="center"/>
    </xf>
    <xf numFmtId="179" fontId="22" fillId="0" borderId="0" xfId="11" applyNumberFormat="1" applyFont="1" applyBorder="1" applyAlignment="1"/>
    <xf numFmtId="43" fontId="22" fillId="0" borderId="0" xfId="7" applyNumberFormat="1" applyFont="1" applyFill="1" applyBorder="1" applyAlignment="1"/>
    <xf numFmtId="0" fontId="2" fillId="0" borderId="0" xfId="11" applyFont="1" applyBorder="1" applyAlignment="1">
      <alignment horizontal="distributed" vertical="center"/>
    </xf>
    <xf numFmtId="41" fontId="23" fillId="0" borderId="0" xfId="11" applyNumberFormat="1" applyFont="1" applyBorder="1" applyAlignment="1">
      <alignment horizontal="right" vertical="center"/>
    </xf>
    <xf numFmtId="41" fontId="2" fillId="0" borderId="0" xfId="11" applyNumberFormat="1" applyFont="1" applyBorder="1" applyAlignment="1">
      <alignment horizontal="right" vertical="center"/>
    </xf>
    <xf numFmtId="43" fontId="22" fillId="0" borderId="0" xfId="0" applyNumberFormat="1" applyFont="1" applyBorder="1" applyAlignment="1">
      <alignment horizontal="right" vertical="center"/>
    </xf>
    <xf numFmtId="0" fontId="2" fillId="0" borderId="0" xfId="10" applyFont="1" applyBorder="1" applyAlignment="1">
      <alignment horizontal="distributed" vertical="center" wrapText="1"/>
    </xf>
    <xf numFmtId="179" fontId="22" fillId="0" borderId="0" xfId="11" applyNumberFormat="1" applyFont="1" applyBorder="1" applyAlignment="1">
      <alignment horizontal="right"/>
    </xf>
    <xf numFmtId="43" fontId="22" fillId="0" borderId="0" xfId="7" applyNumberFormat="1" applyFont="1" applyFill="1" applyBorder="1" applyAlignment="1">
      <alignment horizontal="center"/>
    </xf>
    <xf numFmtId="0" fontId="2" fillId="0" borderId="0" xfId="10" applyFont="1" applyBorder="1" applyAlignment="1">
      <alignment horizontal="distributed" vertical="center"/>
    </xf>
    <xf numFmtId="3" fontId="2" fillId="0" borderId="0" xfId="10" applyNumberFormat="1" applyFont="1" applyFill="1" applyBorder="1" applyAlignment="1">
      <alignment vertical="center"/>
    </xf>
    <xf numFmtId="0" fontId="22" fillId="0" borderId="0" xfId="11" applyFont="1" applyFill="1" applyBorder="1" applyAlignment="1"/>
    <xf numFmtId="3" fontId="22" fillId="0" borderId="0" xfId="11" applyNumberFormat="1" applyFont="1" applyFill="1" applyBorder="1" applyAlignment="1"/>
    <xf numFmtId="0" fontId="22" fillId="0" borderId="0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" fillId="0" borderId="3" xfId="11" applyFont="1" applyFill="1" applyBorder="1" applyAlignment="1">
      <alignment horizontal="distributed" vertical="center"/>
    </xf>
    <xf numFmtId="41" fontId="23" fillId="0" borderId="3" xfId="11" applyNumberFormat="1" applyFont="1" applyBorder="1" applyAlignment="1">
      <alignment horizontal="right" vertical="center"/>
    </xf>
    <xf numFmtId="43" fontId="22" fillId="0" borderId="3" xfId="0" applyNumberFormat="1" applyFont="1" applyBorder="1" applyAlignment="1">
      <alignment horizontal="right" vertical="center"/>
    </xf>
    <xf numFmtId="0" fontId="24" fillId="0" borderId="0" xfId="12" applyFont="1" applyFill="1" applyBorder="1" applyAlignment="1">
      <alignment vertical="center"/>
    </xf>
    <xf numFmtId="41" fontId="2" fillId="0" borderId="0" xfId="10" applyNumberFormat="1" applyFont="1" applyFill="1" applyBorder="1" applyAlignment="1">
      <alignment vertical="center"/>
    </xf>
    <xf numFmtId="43" fontId="2" fillId="0" borderId="0" xfId="10" applyNumberFormat="1" applyFont="1" applyFill="1" applyBorder="1" applyAlignment="1">
      <alignment vertical="center"/>
    </xf>
    <xf numFmtId="43" fontId="2" fillId="0" borderId="1" xfId="10" applyNumberFormat="1" applyFont="1" applyFill="1" applyBorder="1" applyAlignment="1">
      <alignment vertical="center"/>
    </xf>
    <xf numFmtId="0" fontId="20" fillId="0" borderId="0" xfId="10" applyFont="1" applyFill="1" applyBorder="1" applyAlignment="1">
      <alignment vertical="center"/>
    </xf>
  </cellXfs>
  <cellStyles count="13">
    <cellStyle name="一般" xfId="0" builtinId="0"/>
    <cellStyle name="一般 10" xfId="11"/>
    <cellStyle name="一般 2 3" xfId="10"/>
    <cellStyle name="一般_4-1 矯正統計(監獄)" xfId="4"/>
    <cellStyle name="一般_4-2 矯正統計(院、所)_1" xfId="8"/>
    <cellStyle name="一般_95年終部長重要指標簡短(矯正)" xfId="3"/>
    <cellStyle name="一般_DIGEST-1" xfId="5"/>
    <cellStyle name="一般_月報(表42-61)" xfId="9"/>
    <cellStyle name="一般_表3-1-11~23" xfId="12"/>
    <cellStyle name="一般_表3-4-1~9(監獄)" xfId="1"/>
    <cellStyle name="一般_新收偵查罪名及前十大84-93" xfId="2"/>
    <cellStyle name="一般_矯正統計摘要表(新10003)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T42"/>
  <sheetViews>
    <sheetView showGridLines="0" tabSelected="1" zoomScale="70" zoomScaleNormal="70" workbookViewId="0">
      <selection activeCell="T30" sqref="T30"/>
    </sheetView>
  </sheetViews>
  <sheetFormatPr defaultColWidth="8.875" defaultRowHeight="15.75"/>
  <cols>
    <col min="1" max="1" width="25.875" style="21" customWidth="1"/>
    <col min="2" max="2" width="9.125" style="21" customWidth="1"/>
    <col min="3" max="17" width="8.125" style="21" customWidth="1"/>
    <col min="18" max="16384" width="8.875" style="21"/>
  </cols>
  <sheetData>
    <row r="1" spans="1:20" s="3" customFormat="1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</row>
    <row r="2" spans="1:20" s="3" customFormat="1" ht="19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 t="s">
        <v>1</v>
      </c>
      <c r="Q2" s="5"/>
      <c r="R2" s="2"/>
      <c r="S2" s="2"/>
      <c r="T2" s="2"/>
    </row>
    <row r="3" spans="1:20" s="10" customFormat="1" ht="23.25" customHeight="1">
      <c r="A3" s="6"/>
      <c r="B3" s="7"/>
      <c r="C3" s="8" t="s">
        <v>2</v>
      </c>
      <c r="D3" s="9"/>
      <c r="E3" s="9"/>
      <c r="F3" s="8" t="s">
        <v>3</v>
      </c>
      <c r="G3" s="9"/>
      <c r="H3" s="9"/>
      <c r="I3" s="8" t="s">
        <v>4</v>
      </c>
      <c r="J3" s="9"/>
      <c r="K3" s="9"/>
      <c r="L3" s="8" t="s">
        <v>5</v>
      </c>
      <c r="M3" s="9"/>
      <c r="N3" s="9"/>
      <c r="O3" s="8" t="s">
        <v>6</v>
      </c>
      <c r="P3" s="9"/>
      <c r="Q3" s="9"/>
    </row>
    <row r="4" spans="1:20" s="10" customFormat="1" ht="23.25" customHeight="1">
      <c r="A4" s="11"/>
      <c r="B4" s="12"/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7</v>
      </c>
      <c r="J4" s="13" t="s">
        <v>13</v>
      </c>
      <c r="K4" s="13" t="s">
        <v>12</v>
      </c>
      <c r="L4" s="13" t="s">
        <v>7</v>
      </c>
      <c r="M4" s="13" t="s">
        <v>13</v>
      </c>
      <c r="N4" s="13" t="s">
        <v>12</v>
      </c>
      <c r="O4" s="13" t="s">
        <v>10</v>
      </c>
      <c r="P4" s="13" t="s">
        <v>8</v>
      </c>
      <c r="Q4" s="13" t="s">
        <v>12</v>
      </c>
    </row>
    <row r="5" spans="1:20" s="10" customFormat="1" ht="20.100000000000001" customHeight="1">
      <c r="A5" s="14" t="s">
        <v>14</v>
      </c>
      <c r="B5" s="14"/>
      <c r="C5" s="15">
        <v>36294</v>
      </c>
      <c r="D5" s="15">
        <v>32897</v>
      </c>
      <c r="E5" s="15">
        <v>3397</v>
      </c>
      <c r="F5" s="15">
        <v>36161</v>
      </c>
      <c r="G5" s="15">
        <v>32692</v>
      </c>
      <c r="H5" s="15">
        <v>3469</v>
      </c>
      <c r="I5" s="15">
        <v>34771</v>
      </c>
      <c r="J5" s="15">
        <v>31428</v>
      </c>
      <c r="K5" s="15">
        <v>3343</v>
      </c>
      <c r="L5" s="15">
        <v>32547</v>
      </c>
      <c r="M5" s="15">
        <v>29275</v>
      </c>
      <c r="N5" s="15">
        <v>3272</v>
      </c>
      <c r="O5" s="15">
        <v>25221</v>
      </c>
      <c r="P5" s="15">
        <v>22682</v>
      </c>
      <c r="Q5" s="15">
        <v>2539</v>
      </c>
    </row>
    <row r="6" spans="1:20" s="10" customFormat="1" ht="20.100000000000001" customHeight="1">
      <c r="A6" s="16" t="s">
        <v>15</v>
      </c>
      <c r="B6" s="17"/>
      <c r="C6" s="18">
        <v>11796</v>
      </c>
      <c r="D6" s="18">
        <v>10284</v>
      </c>
      <c r="E6" s="18">
        <v>1512</v>
      </c>
      <c r="F6" s="18">
        <v>11062</v>
      </c>
      <c r="G6" s="18">
        <v>9627</v>
      </c>
      <c r="H6" s="18">
        <v>1435</v>
      </c>
      <c r="I6" s="18">
        <v>10598</v>
      </c>
      <c r="J6" s="18">
        <v>9236</v>
      </c>
      <c r="K6" s="18">
        <v>1362</v>
      </c>
      <c r="L6" s="18">
        <v>8957</v>
      </c>
      <c r="M6" s="18">
        <v>7677</v>
      </c>
      <c r="N6" s="18">
        <v>1280</v>
      </c>
      <c r="O6" s="18">
        <v>4748</v>
      </c>
      <c r="P6" s="18">
        <v>4084</v>
      </c>
      <c r="Q6" s="18">
        <v>664</v>
      </c>
      <c r="S6" s="19"/>
    </row>
    <row r="7" spans="1:20" s="10" customFormat="1" ht="20.100000000000001" customHeight="1">
      <c r="A7" s="20"/>
      <c r="B7" s="16" t="s">
        <v>16</v>
      </c>
      <c r="C7" s="18">
        <v>9425</v>
      </c>
      <c r="D7" s="18">
        <v>8181</v>
      </c>
      <c r="E7" s="18">
        <v>1244</v>
      </c>
      <c r="F7" s="18">
        <v>8534</v>
      </c>
      <c r="G7" s="18">
        <v>7409</v>
      </c>
      <c r="H7" s="18">
        <v>1125</v>
      </c>
      <c r="I7" s="18">
        <v>7895</v>
      </c>
      <c r="J7" s="18">
        <v>6842</v>
      </c>
      <c r="K7" s="18">
        <v>1053</v>
      </c>
      <c r="L7" s="18">
        <v>6083</v>
      </c>
      <c r="M7" s="18">
        <v>5159</v>
      </c>
      <c r="N7" s="18">
        <v>924</v>
      </c>
      <c r="O7" s="18">
        <v>2111</v>
      </c>
      <c r="P7" s="18">
        <v>1742</v>
      </c>
      <c r="Q7" s="18">
        <v>369</v>
      </c>
    </row>
    <row r="8" spans="1:20" ht="20.100000000000001" customHeight="1">
      <c r="A8" s="16" t="s">
        <v>17</v>
      </c>
      <c r="B8" s="17"/>
      <c r="C8" s="18">
        <v>9752</v>
      </c>
      <c r="D8" s="18">
        <v>9310</v>
      </c>
      <c r="E8" s="18">
        <v>442</v>
      </c>
      <c r="F8" s="18">
        <v>9921</v>
      </c>
      <c r="G8" s="18">
        <v>9447</v>
      </c>
      <c r="H8" s="18">
        <v>474</v>
      </c>
      <c r="I8" s="18">
        <v>9417</v>
      </c>
      <c r="J8" s="18">
        <v>8974</v>
      </c>
      <c r="K8" s="18">
        <v>443</v>
      </c>
      <c r="L8" s="18">
        <v>8603</v>
      </c>
      <c r="M8" s="18">
        <v>8150</v>
      </c>
      <c r="N8" s="18">
        <v>453</v>
      </c>
      <c r="O8" s="18">
        <v>6665</v>
      </c>
      <c r="P8" s="18">
        <v>6309</v>
      </c>
      <c r="Q8" s="18">
        <v>356</v>
      </c>
    </row>
    <row r="9" spans="1:20" ht="20.100000000000001" customHeight="1">
      <c r="A9" s="22"/>
      <c r="B9" s="23" t="s">
        <v>18</v>
      </c>
      <c r="C9" s="18">
        <v>9032</v>
      </c>
      <c r="D9" s="18">
        <v>8625</v>
      </c>
      <c r="E9" s="18">
        <v>407</v>
      </c>
      <c r="F9" s="18">
        <v>9165</v>
      </c>
      <c r="G9" s="18">
        <v>8736</v>
      </c>
      <c r="H9" s="18">
        <v>429</v>
      </c>
      <c r="I9" s="18">
        <v>8766</v>
      </c>
      <c r="J9" s="18">
        <v>8356</v>
      </c>
      <c r="K9" s="18">
        <v>410</v>
      </c>
      <c r="L9" s="18">
        <v>8038</v>
      </c>
      <c r="M9" s="18">
        <v>7616</v>
      </c>
      <c r="N9" s="18">
        <v>422</v>
      </c>
      <c r="O9" s="18">
        <v>6181</v>
      </c>
      <c r="P9" s="18">
        <v>5849</v>
      </c>
      <c r="Q9" s="18">
        <v>332</v>
      </c>
    </row>
    <row r="10" spans="1:20" ht="20.100000000000001" customHeight="1">
      <c r="A10" s="16" t="s">
        <v>19</v>
      </c>
      <c r="B10" s="17"/>
      <c r="C10" s="18">
        <v>4324</v>
      </c>
      <c r="D10" s="18">
        <v>3863</v>
      </c>
      <c r="E10" s="18">
        <v>461</v>
      </c>
      <c r="F10" s="18">
        <v>4387</v>
      </c>
      <c r="G10" s="18">
        <v>3919</v>
      </c>
      <c r="H10" s="18">
        <v>468</v>
      </c>
      <c r="I10" s="18">
        <v>4190</v>
      </c>
      <c r="J10" s="18">
        <v>3761</v>
      </c>
      <c r="K10" s="18">
        <v>429</v>
      </c>
      <c r="L10" s="18">
        <v>4058</v>
      </c>
      <c r="M10" s="18">
        <v>3606</v>
      </c>
      <c r="N10" s="18">
        <v>452</v>
      </c>
      <c r="O10" s="18">
        <v>3523</v>
      </c>
      <c r="P10" s="18">
        <v>3172</v>
      </c>
      <c r="Q10" s="18">
        <v>351</v>
      </c>
    </row>
    <row r="11" spans="1:20" ht="20.100000000000001" customHeight="1">
      <c r="A11" s="16" t="s">
        <v>20</v>
      </c>
      <c r="B11" s="17"/>
      <c r="C11" s="18">
        <v>2503</v>
      </c>
      <c r="D11" s="18">
        <v>2173</v>
      </c>
      <c r="E11" s="18">
        <v>330</v>
      </c>
      <c r="F11" s="18">
        <v>2892</v>
      </c>
      <c r="G11" s="18">
        <v>2474</v>
      </c>
      <c r="H11" s="18">
        <v>418</v>
      </c>
      <c r="I11" s="18">
        <v>2940</v>
      </c>
      <c r="J11" s="18">
        <v>2495</v>
      </c>
      <c r="K11" s="18">
        <v>445</v>
      </c>
      <c r="L11" s="18">
        <v>3262</v>
      </c>
      <c r="M11" s="18">
        <v>2799</v>
      </c>
      <c r="N11" s="18">
        <v>463</v>
      </c>
      <c r="O11" s="18">
        <v>3094</v>
      </c>
      <c r="P11" s="18">
        <v>2587</v>
      </c>
      <c r="Q11" s="18">
        <v>507</v>
      </c>
    </row>
    <row r="12" spans="1:20" s="10" customFormat="1" ht="20.100000000000001" customHeight="1">
      <c r="A12" s="16" t="s">
        <v>21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0" ht="20.100000000000001" customHeight="1">
      <c r="A13" s="22"/>
      <c r="B13" s="16" t="s">
        <v>22</v>
      </c>
      <c r="C13" s="18">
        <f>SUM(C14:C20)</f>
        <v>1225</v>
      </c>
      <c r="D13" s="18">
        <f t="shared" ref="D13:Q13" si="0">SUM(D14:D20)</f>
        <v>1175</v>
      </c>
      <c r="E13" s="18">
        <f t="shared" si="0"/>
        <v>50</v>
      </c>
      <c r="F13" s="18">
        <f t="shared" si="0"/>
        <v>1162</v>
      </c>
      <c r="G13" s="18">
        <f t="shared" si="0"/>
        <v>1120</v>
      </c>
      <c r="H13" s="18">
        <f t="shared" si="0"/>
        <v>42</v>
      </c>
      <c r="I13" s="18">
        <f t="shared" si="0"/>
        <v>1076</v>
      </c>
      <c r="J13" s="18">
        <f t="shared" si="0"/>
        <v>1036</v>
      </c>
      <c r="K13" s="18">
        <f t="shared" si="0"/>
        <v>40</v>
      </c>
      <c r="L13" s="18">
        <f t="shared" si="0"/>
        <v>1145</v>
      </c>
      <c r="M13" s="18">
        <f t="shared" si="0"/>
        <v>1091</v>
      </c>
      <c r="N13" s="18">
        <f t="shared" si="0"/>
        <v>54</v>
      </c>
      <c r="O13" s="18">
        <f t="shared" si="0"/>
        <v>992</v>
      </c>
      <c r="P13" s="18">
        <f t="shared" si="0"/>
        <v>948</v>
      </c>
      <c r="Q13" s="18">
        <f t="shared" si="0"/>
        <v>44</v>
      </c>
    </row>
    <row r="14" spans="1:20" ht="20.100000000000001" customHeight="1">
      <c r="A14" s="22"/>
      <c r="B14" s="16" t="s">
        <v>23</v>
      </c>
      <c r="C14" s="18">
        <v>361</v>
      </c>
      <c r="D14" s="18">
        <v>358</v>
      </c>
      <c r="E14" s="18">
        <v>3</v>
      </c>
      <c r="F14" s="18">
        <v>332</v>
      </c>
      <c r="G14" s="18">
        <v>332</v>
      </c>
      <c r="H14" s="18" t="s">
        <v>24</v>
      </c>
      <c r="I14" s="18">
        <v>303</v>
      </c>
      <c r="J14" s="18">
        <v>301</v>
      </c>
      <c r="K14" s="18">
        <v>2</v>
      </c>
      <c r="L14" s="18">
        <v>341</v>
      </c>
      <c r="M14" s="18">
        <v>338</v>
      </c>
      <c r="N14" s="18">
        <v>3</v>
      </c>
      <c r="O14" s="18">
        <v>292</v>
      </c>
      <c r="P14" s="18">
        <v>291</v>
      </c>
      <c r="Q14" s="18">
        <v>1</v>
      </c>
    </row>
    <row r="15" spans="1:20" s="10" customFormat="1" ht="20.100000000000001" customHeight="1">
      <c r="A15" s="20"/>
      <c r="B15" s="16" t="s">
        <v>25</v>
      </c>
      <c r="C15" s="18">
        <v>241</v>
      </c>
      <c r="D15" s="18">
        <v>235</v>
      </c>
      <c r="E15" s="18">
        <v>6</v>
      </c>
      <c r="F15" s="18">
        <v>212</v>
      </c>
      <c r="G15" s="18">
        <v>204</v>
      </c>
      <c r="H15" s="18">
        <v>8</v>
      </c>
      <c r="I15" s="18">
        <v>190</v>
      </c>
      <c r="J15" s="18">
        <v>185</v>
      </c>
      <c r="K15" s="18">
        <v>5</v>
      </c>
      <c r="L15" s="18">
        <v>203</v>
      </c>
      <c r="M15" s="18">
        <v>194</v>
      </c>
      <c r="N15" s="18">
        <v>9</v>
      </c>
      <c r="O15" s="18">
        <v>196</v>
      </c>
      <c r="P15" s="18">
        <v>187</v>
      </c>
      <c r="Q15" s="18">
        <v>9</v>
      </c>
    </row>
    <row r="16" spans="1:20" s="10" customFormat="1" ht="20.100000000000001" customHeight="1">
      <c r="A16" s="20"/>
      <c r="B16" s="16" t="s">
        <v>26</v>
      </c>
      <c r="C16" s="18">
        <v>189</v>
      </c>
      <c r="D16" s="18">
        <v>172</v>
      </c>
      <c r="E16" s="18">
        <v>17</v>
      </c>
      <c r="F16" s="18">
        <v>185</v>
      </c>
      <c r="G16" s="18">
        <v>177</v>
      </c>
      <c r="H16" s="18">
        <v>8</v>
      </c>
      <c r="I16" s="18">
        <v>182</v>
      </c>
      <c r="J16" s="18">
        <v>167</v>
      </c>
      <c r="K16" s="18">
        <v>15</v>
      </c>
      <c r="L16" s="18">
        <v>221</v>
      </c>
      <c r="M16" s="18">
        <v>206</v>
      </c>
      <c r="N16" s="18">
        <v>15</v>
      </c>
      <c r="O16" s="18">
        <v>193</v>
      </c>
      <c r="P16" s="18">
        <v>177</v>
      </c>
      <c r="Q16" s="18">
        <v>16</v>
      </c>
    </row>
    <row r="17" spans="1:18" s="25" customFormat="1" ht="20.100000000000001" customHeight="1">
      <c r="A17" s="24"/>
      <c r="B17" s="16" t="s">
        <v>27</v>
      </c>
      <c r="C17" s="18">
        <v>129</v>
      </c>
      <c r="D17" s="18">
        <v>119</v>
      </c>
      <c r="E17" s="18">
        <v>10</v>
      </c>
      <c r="F17" s="18">
        <v>156</v>
      </c>
      <c r="G17" s="18">
        <v>145</v>
      </c>
      <c r="H17" s="18">
        <v>11</v>
      </c>
      <c r="I17" s="18">
        <v>132</v>
      </c>
      <c r="J17" s="18">
        <v>127</v>
      </c>
      <c r="K17" s="18">
        <v>5</v>
      </c>
      <c r="L17" s="18">
        <v>151</v>
      </c>
      <c r="M17" s="18">
        <v>141</v>
      </c>
      <c r="N17" s="18">
        <v>10</v>
      </c>
      <c r="O17" s="18">
        <v>130</v>
      </c>
      <c r="P17" s="18">
        <v>124</v>
      </c>
      <c r="Q17" s="18">
        <v>6</v>
      </c>
    </row>
    <row r="18" spans="1:18" ht="20.100000000000001" customHeight="1">
      <c r="A18" s="22"/>
      <c r="B18" s="16" t="s">
        <v>28</v>
      </c>
      <c r="C18" s="18">
        <v>168</v>
      </c>
      <c r="D18" s="18">
        <v>158</v>
      </c>
      <c r="E18" s="18">
        <v>10</v>
      </c>
      <c r="F18" s="18">
        <v>170</v>
      </c>
      <c r="G18" s="18">
        <v>160</v>
      </c>
      <c r="H18" s="18">
        <v>10</v>
      </c>
      <c r="I18" s="18">
        <v>181</v>
      </c>
      <c r="J18" s="18">
        <v>170</v>
      </c>
      <c r="K18" s="18">
        <v>11</v>
      </c>
      <c r="L18" s="18">
        <v>155</v>
      </c>
      <c r="M18" s="18">
        <v>139</v>
      </c>
      <c r="N18" s="18">
        <v>16</v>
      </c>
      <c r="O18" s="18">
        <v>110</v>
      </c>
      <c r="P18" s="18">
        <v>101</v>
      </c>
      <c r="Q18" s="18">
        <v>9</v>
      </c>
    </row>
    <row r="19" spans="1:18" ht="20.100000000000001" customHeight="1">
      <c r="A19" s="22"/>
      <c r="B19" s="16" t="s">
        <v>29</v>
      </c>
      <c r="C19" s="18">
        <v>119</v>
      </c>
      <c r="D19" s="18">
        <v>115</v>
      </c>
      <c r="E19" s="18">
        <v>4</v>
      </c>
      <c r="F19" s="18">
        <v>102</v>
      </c>
      <c r="G19" s="18">
        <v>97</v>
      </c>
      <c r="H19" s="18">
        <v>5</v>
      </c>
      <c r="I19" s="18">
        <v>85</v>
      </c>
      <c r="J19" s="18">
        <v>83</v>
      </c>
      <c r="K19" s="18">
        <v>2</v>
      </c>
      <c r="L19" s="18">
        <v>68</v>
      </c>
      <c r="M19" s="18">
        <v>67</v>
      </c>
      <c r="N19" s="18">
        <v>1</v>
      </c>
      <c r="O19" s="18">
        <v>69</v>
      </c>
      <c r="P19" s="18">
        <v>66</v>
      </c>
      <c r="Q19" s="18">
        <v>3</v>
      </c>
    </row>
    <row r="20" spans="1:18" ht="20.100000000000001" customHeight="1">
      <c r="A20" s="22"/>
      <c r="B20" s="16" t="s">
        <v>30</v>
      </c>
      <c r="C20" s="18">
        <v>18</v>
      </c>
      <c r="D20" s="18">
        <v>18</v>
      </c>
      <c r="E20" s="18" t="s">
        <v>24</v>
      </c>
      <c r="F20" s="18">
        <v>5</v>
      </c>
      <c r="G20" s="18">
        <v>5</v>
      </c>
      <c r="H20" s="18" t="s">
        <v>24</v>
      </c>
      <c r="I20" s="18">
        <v>3</v>
      </c>
      <c r="J20" s="18">
        <v>3</v>
      </c>
      <c r="K20" s="18" t="s">
        <v>24</v>
      </c>
      <c r="L20" s="18">
        <v>6</v>
      </c>
      <c r="M20" s="18">
        <v>6</v>
      </c>
      <c r="N20" s="18" t="s">
        <v>24</v>
      </c>
      <c r="O20" s="18">
        <v>2</v>
      </c>
      <c r="P20" s="18">
        <v>2</v>
      </c>
      <c r="Q20" s="18" t="s">
        <v>24</v>
      </c>
    </row>
    <row r="21" spans="1:18" ht="20.100000000000001" customHeight="1">
      <c r="A21" s="16" t="s">
        <v>31</v>
      </c>
      <c r="B21" s="17"/>
      <c r="C21" s="18">
        <v>952</v>
      </c>
      <c r="D21" s="18">
        <v>885</v>
      </c>
      <c r="E21" s="18">
        <v>67</v>
      </c>
      <c r="F21" s="18">
        <v>965</v>
      </c>
      <c r="G21" s="18">
        <v>870</v>
      </c>
      <c r="H21" s="18">
        <v>95</v>
      </c>
      <c r="I21" s="18">
        <v>1005</v>
      </c>
      <c r="J21" s="18">
        <v>917</v>
      </c>
      <c r="K21" s="18">
        <v>88</v>
      </c>
      <c r="L21" s="18">
        <v>1088</v>
      </c>
      <c r="M21" s="18">
        <v>1015</v>
      </c>
      <c r="N21" s="18">
        <v>73</v>
      </c>
      <c r="O21" s="18">
        <v>977</v>
      </c>
      <c r="P21" s="18">
        <v>895</v>
      </c>
      <c r="Q21" s="18">
        <v>82</v>
      </c>
    </row>
    <row r="22" spans="1:18" ht="16.5">
      <c r="A22" s="16" t="s">
        <v>32</v>
      </c>
      <c r="B22" s="17"/>
      <c r="C22" s="18">
        <v>893</v>
      </c>
      <c r="D22" s="18">
        <v>886</v>
      </c>
      <c r="E22" s="18">
        <v>7</v>
      </c>
      <c r="F22" s="18">
        <v>888</v>
      </c>
      <c r="G22" s="18">
        <v>881</v>
      </c>
      <c r="H22" s="18">
        <v>7</v>
      </c>
      <c r="I22" s="18">
        <v>962</v>
      </c>
      <c r="J22" s="18">
        <v>952</v>
      </c>
      <c r="K22" s="18">
        <v>10</v>
      </c>
      <c r="L22" s="18">
        <v>930</v>
      </c>
      <c r="M22" s="18">
        <v>916</v>
      </c>
      <c r="N22" s="18">
        <v>14</v>
      </c>
      <c r="O22" s="18">
        <v>875</v>
      </c>
      <c r="P22" s="18">
        <v>865</v>
      </c>
      <c r="Q22" s="18">
        <v>10</v>
      </c>
    </row>
    <row r="23" spans="1:18" ht="16.5">
      <c r="A23" s="16" t="s">
        <v>33</v>
      </c>
      <c r="B23" s="26"/>
      <c r="C23" s="18">
        <v>478</v>
      </c>
      <c r="D23" s="18">
        <v>410</v>
      </c>
      <c r="E23" s="18">
        <v>68</v>
      </c>
      <c r="F23" s="18">
        <v>525</v>
      </c>
      <c r="G23" s="18">
        <v>447</v>
      </c>
      <c r="H23" s="18">
        <v>78</v>
      </c>
      <c r="I23" s="18">
        <v>534</v>
      </c>
      <c r="J23" s="18">
        <v>444</v>
      </c>
      <c r="K23" s="18">
        <v>90</v>
      </c>
      <c r="L23" s="18">
        <v>521</v>
      </c>
      <c r="M23" s="18">
        <v>426</v>
      </c>
      <c r="N23" s="18">
        <v>95</v>
      </c>
      <c r="O23" s="18">
        <v>438</v>
      </c>
      <c r="P23" s="18">
        <v>367</v>
      </c>
      <c r="Q23" s="18">
        <v>71</v>
      </c>
    </row>
    <row r="24" spans="1:18" ht="20.100000000000001" customHeight="1">
      <c r="A24" s="16" t="s">
        <v>34</v>
      </c>
      <c r="B24" s="26"/>
      <c r="C24" s="18">
        <v>436</v>
      </c>
      <c r="D24" s="18">
        <v>415</v>
      </c>
      <c r="E24" s="18">
        <v>21</v>
      </c>
      <c r="F24" s="18">
        <v>417</v>
      </c>
      <c r="G24" s="18">
        <v>405</v>
      </c>
      <c r="H24" s="18">
        <v>12</v>
      </c>
      <c r="I24" s="18">
        <v>435</v>
      </c>
      <c r="J24" s="18">
        <v>412</v>
      </c>
      <c r="K24" s="18">
        <v>23</v>
      </c>
      <c r="L24" s="18">
        <v>371</v>
      </c>
      <c r="M24" s="18">
        <v>350</v>
      </c>
      <c r="N24" s="18">
        <v>21</v>
      </c>
      <c r="O24" s="18">
        <v>378</v>
      </c>
      <c r="P24" s="18">
        <v>367</v>
      </c>
      <c r="Q24" s="18">
        <v>11</v>
      </c>
    </row>
    <row r="25" spans="1:18" ht="20.100000000000001" customHeight="1">
      <c r="A25" s="16" t="s">
        <v>35</v>
      </c>
      <c r="B25" s="27"/>
      <c r="C25" s="18">
        <v>389</v>
      </c>
      <c r="D25" s="18">
        <v>388</v>
      </c>
      <c r="E25" s="18">
        <v>1</v>
      </c>
      <c r="F25" s="18">
        <v>381</v>
      </c>
      <c r="G25" s="18">
        <v>379</v>
      </c>
      <c r="H25" s="18">
        <v>2</v>
      </c>
      <c r="I25" s="18">
        <v>361</v>
      </c>
      <c r="J25" s="18">
        <v>360</v>
      </c>
      <c r="K25" s="18">
        <v>1</v>
      </c>
      <c r="L25" s="18">
        <v>362</v>
      </c>
      <c r="M25" s="18">
        <v>360</v>
      </c>
      <c r="N25" s="18">
        <v>2</v>
      </c>
      <c r="O25" s="18">
        <v>311</v>
      </c>
      <c r="P25" s="18">
        <v>309</v>
      </c>
      <c r="Q25" s="18">
        <v>2</v>
      </c>
    </row>
    <row r="26" spans="1:18" ht="20.100000000000001" customHeight="1">
      <c r="A26" s="16" t="s">
        <v>36</v>
      </c>
      <c r="B26" s="27"/>
      <c r="C26" s="18">
        <v>478</v>
      </c>
      <c r="D26" s="18">
        <v>379</v>
      </c>
      <c r="E26" s="18">
        <v>99</v>
      </c>
      <c r="F26" s="18">
        <v>449</v>
      </c>
      <c r="G26" s="18">
        <v>346</v>
      </c>
      <c r="H26" s="18">
        <v>103</v>
      </c>
      <c r="I26" s="18">
        <v>370</v>
      </c>
      <c r="J26" s="18">
        <v>274</v>
      </c>
      <c r="K26" s="18">
        <v>96</v>
      </c>
      <c r="L26" s="18">
        <v>350</v>
      </c>
      <c r="M26" s="18">
        <v>283</v>
      </c>
      <c r="N26" s="18">
        <v>67</v>
      </c>
      <c r="O26" s="18">
        <v>275</v>
      </c>
      <c r="P26" s="18">
        <v>211</v>
      </c>
      <c r="Q26" s="18">
        <v>64</v>
      </c>
    </row>
    <row r="27" spans="1:18" ht="20.100000000000001" customHeight="1">
      <c r="A27" s="16" t="s">
        <v>37</v>
      </c>
      <c r="B27" s="26"/>
      <c r="C27" s="18">
        <v>250</v>
      </c>
      <c r="D27" s="18">
        <v>243</v>
      </c>
      <c r="E27" s="18">
        <v>7</v>
      </c>
      <c r="F27" s="18">
        <v>222</v>
      </c>
      <c r="G27" s="18">
        <v>217</v>
      </c>
      <c r="H27" s="18">
        <v>5</v>
      </c>
      <c r="I27" s="18">
        <v>258</v>
      </c>
      <c r="J27" s="18">
        <v>253</v>
      </c>
      <c r="K27" s="18">
        <v>5</v>
      </c>
      <c r="L27" s="18">
        <v>215</v>
      </c>
      <c r="M27" s="18">
        <v>208</v>
      </c>
      <c r="N27" s="18">
        <v>7</v>
      </c>
      <c r="O27" s="18">
        <v>230</v>
      </c>
      <c r="P27" s="18">
        <v>223</v>
      </c>
      <c r="Q27" s="18">
        <v>7</v>
      </c>
    </row>
    <row r="28" spans="1:18" ht="20.100000000000001" customHeight="1">
      <c r="A28" s="16" t="s">
        <v>38</v>
      </c>
      <c r="B28" s="26"/>
      <c r="C28" s="18">
        <v>276</v>
      </c>
      <c r="D28" s="18">
        <v>247</v>
      </c>
      <c r="E28" s="18">
        <v>29</v>
      </c>
      <c r="F28" s="18">
        <v>254</v>
      </c>
      <c r="G28" s="18">
        <v>223</v>
      </c>
      <c r="H28" s="18">
        <v>31</v>
      </c>
      <c r="I28" s="18">
        <v>249</v>
      </c>
      <c r="J28" s="18">
        <v>226</v>
      </c>
      <c r="K28" s="18">
        <v>23</v>
      </c>
      <c r="L28" s="18">
        <v>192</v>
      </c>
      <c r="M28" s="18">
        <v>175</v>
      </c>
      <c r="N28" s="18">
        <v>17</v>
      </c>
      <c r="O28" s="18">
        <v>184</v>
      </c>
      <c r="P28" s="18">
        <v>171</v>
      </c>
      <c r="Q28" s="18">
        <v>13</v>
      </c>
      <c r="R28" s="28"/>
    </row>
    <row r="29" spans="1:18" ht="20.100000000000001" customHeight="1">
      <c r="A29" s="16" t="s">
        <v>39</v>
      </c>
      <c r="B29" s="26"/>
      <c r="C29" s="18">
        <v>226</v>
      </c>
      <c r="D29" s="18">
        <v>202</v>
      </c>
      <c r="E29" s="18">
        <v>24</v>
      </c>
      <c r="F29" s="18">
        <v>238</v>
      </c>
      <c r="G29" s="18">
        <v>224</v>
      </c>
      <c r="H29" s="18">
        <v>14</v>
      </c>
      <c r="I29" s="18">
        <v>194</v>
      </c>
      <c r="J29" s="18">
        <v>175</v>
      </c>
      <c r="K29" s="18">
        <v>19</v>
      </c>
      <c r="L29" s="18">
        <v>208</v>
      </c>
      <c r="M29" s="18">
        <v>195</v>
      </c>
      <c r="N29" s="18">
        <v>13</v>
      </c>
      <c r="O29" s="18">
        <v>172</v>
      </c>
      <c r="P29" s="18">
        <v>155</v>
      </c>
      <c r="Q29" s="18">
        <v>17</v>
      </c>
      <c r="R29" s="28"/>
    </row>
    <row r="30" spans="1:18" ht="20.100000000000001" customHeight="1">
      <c r="A30" s="16" t="s">
        <v>40</v>
      </c>
      <c r="B30" s="26"/>
      <c r="C30" s="18">
        <v>149</v>
      </c>
      <c r="D30" s="18">
        <v>137</v>
      </c>
      <c r="E30" s="18">
        <v>12</v>
      </c>
      <c r="F30" s="18">
        <v>173</v>
      </c>
      <c r="G30" s="18">
        <v>158</v>
      </c>
      <c r="H30" s="18">
        <v>15</v>
      </c>
      <c r="I30" s="18">
        <v>176</v>
      </c>
      <c r="J30" s="18">
        <v>170</v>
      </c>
      <c r="K30" s="18">
        <v>6</v>
      </c>
      <c r="L30" s="18">
        <v>228</v>
      </c>
      <c r="M30" s="18">
        <v>217</v>
      </c>
      <c r="N30" s="18">
        <v>11</v>
      </c>
      <c r="O30" s="18">
        <v>162</v>
      </c>
      <c r="P30" s="18">
        <v>151</v>
      </c>
      <c r="Q30" s="18">
        <v>11</v>
      </c>
      <c r="R30" s="28"/>
    </row>
    <row r="31" spans="1:18" ht="20.100000000000001" customHeight="1">
      <c r="A31" s="16" t="s">
        <v>41</v>
      </c>
      <c r="B31" s="26"/>
      <c r="C31" s="18">
        <v>105</v>
      </c>
      <c r="D31" s="18">
        <v>82</v>
      </c>
      <c r="E31" s="18">
        <v>23</v>
      </c>
      <c r="F31" s="18">
        <v>84</v>
      </c>
      <c r="G31" s="18">
        <v>70</v>
      </c>
      <c r="H31" s="18">
        <v>14</v>
      </c>
      <c r="I31" s="18">
        <v>122</v>
      </c>
      <c r="J31" s="18">
        <v>97</v>
      </c>
      <c r="K31" s="18">
        <v>25</v>
      </c>
      <c r="L31" s="18">
        <v>116</v>
      </c>
      <c r="M31" s="18">
        <v>104</v>
      </c>
      <c r="N31" s="18">
        <v>12</v>
      </c>
      <c r="O31" s="18">
        <v>137</v>
      </c>
      <c r="P31" s="18">
        <v>112</v>
      </c>
      <c r="Q31" s="18">
        <v>25</v>
      </c>
      <c r="R31" s="28"/>
    </row>
    <row r="32" spans="1:18" ht="20.100000000000001" customHeight="1">
      <c r="A32" s="16" t="s">
        <v>42</v>
      </c>
      <c r="B32" s="26"/>
      <c r="C32" s="18">
        <v>137</v>
      </c>
      <c r="D32" s="18">
        <v>130</v>
      </c>
      <c r="E32" s="18">
        <v>7</v>
      </c>
      <c r="F32" s="18">
        <v>156</v>
      </c>
      <c r="G32" s="18">
        <v>145</v>
      </c>
      <c r="H32" s="18">
        <v>11</v>
      </c>
      <c r="I32" s="18">
        <v>129</v>
      </c>
      <c r="J32" s="18">
        <v>118</v>
      </c>
      <c r="K32" s="18">
        <v>11</v>
      </c>
      <c r="L32" s="18">
        <v>122</v>
      </c>
      <c r="M32" s="18">
        <v>115</v>
      </c>
      <c r="N32" s="18">
        <v>7</v>
      </c>
      <c r="O32" s="18">
        <v>122</v>
      </c>
      <c r="P32" s="18">
        <v>111</v>
      </c>
      <c r="Q32" s="18">
        <v>11</v>
      </c>
      <c r="R32" s="28"/>
    </row>
    <row r="33" spans="1:18" ht="20.100000000000001" customHeight="1">
      <c r="A33" s="16" t="s">
        <v>43</v>
      </c>
      <c r="B33" s="27"/>
      <c r="C33" s="18">
        <v>117</v>
      </c>
      <c r="D33" s="18">
        <v>108</v>
      </c>
      <c r="E33" s="18">
        <v>9</v>
      </c>
      <c r="F33" s="18">
        <v>148</v>
      </c>
      <c r="G33" s="18">
        <v>134</v>
      </c>
      <c r="H33" s="18">
        <v>14</v>
      </c>
      <c r="I33" s="18">
        <v>146</v>
      </c>
      <c r="J33" s="18">
        <v>130</v>
      </c>
      <c r="K33" s="18">
        <v>16</v>
      </c>
      <c r="L33" s="18">
        <v>134</v>
      </c>
      <c r="M33" s="18">
        <v>121</v>
      </c>
      <c r="N33" s="18">
        <v>13</v>
      </c>
      <c r="O33" s="18">
        <v>121</v>
      </c>
      <c r="P33" s="18">
        <v>110</v>
      </c>
      <c r="Q33" s="18">
        <v>11</v>
      </c>
      <c r="R33" s="28"/>
    </row>
    <row r="34" spans="1:18" ht="20.100000000000001" customHeight="1">
      <c r="A34" s="16" t="s">
        <v>44</v>
      </c>
      <c r="B34" s="26"/>
      <c r="C34" s="18">
        <v>146</v>
      </c>
      <c r="D34" s="18">
        <v>102</v>
      </c>
      <c r="E34" s="18">
        <v>44</v>
      </c>
      <c r="F34" s="18">
        <v>165</v>
      </c>
      <c r="G34" s="18">
        <v>125</v>
      </c>
      <c r="H34" s="18">
        <v>40</v>
      </c>
      <c r="I34" s="18">
        <v>134</v>
      </c>
      <c r="J34" s="18">
        <v>100</v>
      </c>
      <c r="K34" s="18">
        <v>34</v>
      </c>
      <c r="L34" s="18">
        <v>131</v>
      </c>
      <c r="M34" s="18">
        <v>99</v>
      </c>
      <c r="N34" s="18">
        <v>32</v>
      </c>
      <c r="O34" s="18">
        <v>121</v>
      </c>
      <c r="P34" s="18">
        <v>86</v>
      </c>
      <c r="Q34" s="18">
        <v>35</v>
      </c>
      <c r="R34" s="28"/>
    </row>
    <row r="35" spans="1:18" ht="20.100000000000001" customHeight="1">
      <c r="A35" s="16" t="s">
        <v>45</v>
      </c>
      <c r="B35" s="26"/>
      <c r="C35" s="18">
        <v>96</v>
      </c>
      <c r="D35" s="18">
        <v>90</v>
      </c>
      <c r="E35" s="18">
        <v>6</v>
      </c>
      <c r="F35" s="18">
        <v>105</v>
      </c>
      <c r="G35" s="18">
        <v>94</v>
      </c>
      <c r="H35" s="18">
        <v>11</v>
      </c>
      <c r="I35" s="18">
        <v>81</v>
      </c>
      <c r="J35" s="18">
        <v>66</v>
      </c>
      <c r="K35" s="18">
        <v>15</v>
      </c>
      <c r="L35" s="18">
        <v>94</v>
      </c>
      <c r="M35" s="18">
        <v>84</v>
      </c>
      <c r="N35" s="18">
        <v>10</v>
      </c>
      <c r="O35" s="18">
        <v>77</v>
      </c>
      <c r="P35" s="18">
        <v>70</v>
      </c>
      <c r="Q35" s="18">
        <v>7</v>
      </c>
      <c r="R35" s="28"/>
    </row>
    <row r="36" spans="1:18" ht="20.100000000000001" customHeight="1">
      <c r="A36" s="16" t="s">
        <v>46</v>
      </c>
      <c r="B36" s="26"/>
      <c r="C36" s="18">
        <v>121</v>
      </c>
      <c r="D36" s="18">
        <v>107</v>
      </c>
      <c r="E36" s="18">
        <v>14</v>
      </c>
      <c r="F36" s="18">
        <v>139</v>
      </c>
      <c r="G36" s="18">
        <v>121</v>
      </c>
      <c r="H36" s="18">
        <v>18</v>
      </c>
      <c r="I36" s="18">
        <v>93</v>
      </c>
      <c r="J36" s="18">
        <v>86</v>
      </c>
      <c r="K36" s="18">
        <v>7</v>
      </c>
      <c r="L36" s="18">
        <v>96</v>
      </c>
      <c r="M36" s="18">
        <v>82</v>
      </c>
      <c r="N36" s="18">
        <v>14</v>
      </c>
      <c r="O36" s="18">
        <v>59</v>
      </c>
      <c r="P36" s="18">
        <v>55</v>
      </c>
      <c r="Q36" s="18">
        <v>4</v>
      </c>
      <c r="R36" s="28"/>
    </row>
    <row r="37" spans="1:18" ht="20.100000000000001" customHeight="1">
      <c r="A37" s="16" t="s">
        <v>47</v>
      </c>
      <c r="B37" s="27"/>
      <c r="C37" s="18">
        <v>7</v>
      </c>
      <c r="D37" s="18">
        <v>6</v>
      </c>
      <c r="E37" s="18">
        <v>1</v>
      </c>
      <c r="F37" s="18">
        <v>7</v>
      </c>
      <c r="G37" s="18">
        <v>6</v>
      </c>
      <c r="H37" s="18">
        <v>1</v>
      </c>
      <c r="I37" s="18">
        <v>6</v>
      </c>
      <c r="J37" s="18">
        <v>6</v>
      </c>
      <c r="K37" s="18" t="s">
        <v>24</v>
      </c>
      <c r="L37" s="18">
        <v>8</v>
      </c>
      <c r="M37" s="18">
        <v>6</v>
      </c>
      <c r="N37" s="18">
        <v>2</v>
      </c>
      <c r="O37" s="18">
        <v>4</v>
      </c>
      <c r="P37" s="18">
        <v>3</v>
      </c>
      <c r="Q37" s="18">
        <v>1</v>
      </c>
      <c r="R37" s="28"/>
    </row>
    <row r="38" spans="1:18" ht="20.100000000000001" customHeight="1">
      <c r="A38" s="16" t="s">
        <v>48</v>
      </c>
      <c r="B38" s="27"/>
      <c r="C38" s="18">
        <v>10</v>
      </c>
      <c r="D38" s="18">
        <v>7</v>
      </c>
      <c r="E38" s="18">
        <v>3</v>
      </c>
      <c r="F38" s="18">
        <v>5</v>
      </c>
      <c r="G38" s="18">
        <v>4</v>
      </c>
      <c r="H38" s="18">
        <v>1</v>
      </c>
      <c r="I38" s="18">
        <v>6</v>
      </c>
      <c r="J38" s="18">
        <v>6</v>
      </c>
      <c r="K38" s="18" t="s">
        <v>24</v>
      </c>
      <c r="L38" s="18">
        <v>7</v>
      </c>
      <c r="M38" s="18">
        <v>6</v>
      </c>
      <c r="N38" s="18">
        <v>1</v>
      </c>
      <c r="O38" s="18">
        <v>1</v>
      </c>
      <c r="P38" s="18">
        <v>1</v>
      </c>
      <c r="Q38" s="18" t="s">
        <v>24</v>
      </c>
      <c r="R38" s="28"/>
    </row>
    <row r="39" spans="1:18" s="25" customFormat="1" ht="20.100000000000001" customHeight="1">
      <c r="A39" s="29" t="s">
        <v>49</v>
      </c>
      <c r="B39" s="30"/>
      <c r="C39" s="31">
        <f t="shared" ref="C39:N39" si="1">(C5-SUM(C6,C8,C10,C11,C13,C21:C38))</f>
        <v>1428</v>
      </c>
      <c r="D39" s="31">
        <f t="shared" si="1"/>
        <v>1268</v>
      </c>
      <c r="E39" s="31">
        <f t="shared" si="1"/>
        <v>160</v>
      </c>
      <c r="F39" s="31">
        <f t="shared" si="1"/>
        <v>1416</v>
      </c>
      <c r="G39" s="31">
        <f t="shared" si="1"/>
        <v>1256</v>
      </c>
      <c r="H39" s="31">
        <f t="shared" si="1"/>
        <v>160</v>
      </c>
      <c r="I39" s="31">
        <f t="shared" si="1"/>
        <v>1289</v>
      </c>
      <c r="J39" s="31">
        <f t="shared" si="1"/>
        <v>1134</v>
      </c>
      <c r="K39" s="31">
        <f t="shared" si="1"/>
        <v>155</v>
      </c>
      <c r="L39" s="31">
        <f t="shared" si="1"/>
        <v>1349</v>
      </c>
      <c r="M39" s="31">
        <f t="shared" si="1"/>
        <v>1190</v>
      </c>
      <c r="N39" s="31">
        <f t="shared" si="1"/>
        <v>159</v>
      </c>
      <c r="O39" s="31">
        <f>(O5-SUM(O6,O8,O10,O11,O13,O21:O38))</f>
        <v>1555</v>
      </c>
      <c r="P39" s="31">
        <f>(P5-SUM(P6,P8,P10,P11,P13,P21:P38))</f>
        <v>1320</v>
      </c>
      <c r="Q39" s="31">
        <f>(Q5-SUM(Q6,Q8,Q10,Q11,Q13,Q21:Q38))</f>
        <v>235</v>
      </c>
    </row>
    <row r="40" spans="1:18" s="35" customFormat="1" ht="14.85" customHeight="1">
      <c r="A40" s="32" t="s">
        <v>50</v>
      </c>
      <c r="B40" s="33"/>
      <c r="C40" s="34"/>
      <c r="D40" s="34"/>
      <c r="E40" s="34"/>
      <c r="F40" s="34"/>
      <c r="G40" s="34"/>
      <c r="H40" s="34"/>
    </row>
    <row r="41" spans="1:18" s="38" customFormat="1" ht="69" customHeight="1">
      <c r="A41" s="36" t="s">
        <v>51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1:18" s="38" customFormat="1" ht="36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</row>
  </sheetData>
  <mergeCells count="10">
    <mergeCell ref="A41:Q41"/>
    <mergeCell ref="A42:Q42"/>
    <mergeCell ref="A1:Q1"/>
    <mergeCell ref="P2:Q2"/>
    <mergeCell ref="A3:A4"/>
    <mergeCell ref="C3:E3"/>
    <mergeCell ref="F3:H3"/>
    <mergeCell ref="I3:K3"/>
    <mergeCell ref="L3:N3"/>
    <mergeCell ref="O3:Q3"/>
  </mergeCells>
  <phoneticPr fontId="5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60" orientation="landscape" r:id="rId1"/>
  <headerFooter differentOddEven="1" scaleWithDoc="0">
    <oddHeader>&amp;L&amp;"Times New Roman,標準"&amp;8 107&amp;"標楷體,標準"年犯罪狀況及其分析</oddHeader>
    <evenHeader>&amp;R&amp;"標楷體,標準"&amp;8第二篇　犯罪之處理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101"/>
  <sheetViews>
    <sheetView showGridLines="0" zoomScale="70" zoomScaleNormal="70" workbookViewId="0">
      <selection activeCell="R21" sqref="R21"/>
    </sheetView>
  </sheetViews>
  <sheetFormatPr defaultColWidth="8.875" defaultRowHeight="15.75"/>
  <cols>
    <col min="1" max="1" width="33.875" style="44" customWidth="1"/>
    <col min="2" max="3" width="12.625" style="84" customWidth="1"/>
    <col min="4" max="4" width="10.625" style="85" customWidth="1"/>
    <col min="5" max="6" width="12.625" style="84" customWidth="1"/>
    <col min="7" max="7" width="10.625" style="85" customWidth="1"/>
    <col min="8" max="9" width="12.625" style="84" customWidth="1"/>
    <col min="10" max="10" width="10.625" style="85" customWidth="1"/>
    <col min="11" max="12" width="12.625" style="84" customWidth="1"/>
    <col min="13" max="13" width="10.625" style="85" customWidth="1"/>
    <col min="14" max="15" width="12.625" style="84" customWidth="1"/>
    <col min="16" max="16" width="10.625" style="85" customWidth="1"/>
    <col min="17" max="17" width="8.875" style="44"/>
    <col min="18" max="18" width="19.5" style="44" customWidth="1"/>
    <col min="19" max="19" width="8.875" style="44"/>
    <col min="20" max="20" width="12.5" style="44" bestFit="1" customWidth="1"/>
    <col min="21" max="256" width="8.875" style="44"/>
    <col min="257" max="257" width="25.375" style="44" customWidth="1"/>
    <col min="258" max="258" width="8.875" style="44" customWidth="1"/>
    <col min="259" max="259" width="6.875" style="44" customWidth="1"/>
    <col min="260" max="260" width="6.375" style="44" customWidth="1"/>
    <col min="261" max="261" width="8.125" style="44" customWidth="1"/>
    <col min="262" max="262" width="6.875" style="44" customWidth="1"/>
    <col min="263" max="263" width="6.375" style="44" customWidth="1"/>
    <col min="264" max="264" width="8.125" style="44" customWidth="1"/>
    <col min="265" max="265" width="6.875" style="44" customWidth="1"/>
    <col min="266" max="266" width="6.125" style="44" customWidth="1"/>
    <col min="267" max="267" width="8.125" style="44" customWidth="1"/>
    <col min="268" max="268" width="6.875" style="44" customWidth="1"/>
    <col min="269" max="269" width="6.125" style="44" customWidth="1"/>
    <col min="270" max="270" width="8.125" style="44" customWidth="1"/>
    <col min="271" max="271" width="6.875" style="44" customWidth="1"/>
    <col min="272" max="272" width="6.125" style="44" customWidth="1"/>
    <col min="273" max="512" width="8.875" style="44"/>
    <col min="513" max="513" width="25.375" style="44" customWidth="1"/>
    <col min="514" max="514" width="8.875" style="44" customWidth="1"/>
    <col min="515" max="515" width="6.875" style="44" customWidth="1"/>
    <col min="516" max="516" width="6.375" style="44" customWidth="1"/>
    <col min="517" max="517" width="8.125" style="44" customWidth="1"/>
    <col min="518" max="518" width="6.875" style="44" customWidth="1"/>
    <col min="519" max="519" width="6.375" style="44" customWidth="1"/>
    <col min="520" max="520" width="8.125" style="44" customWidth="1"/>
    <col min="521" max="521" width="6.875" style="44" customWidth="1"/>
    <col min="522" max="522" width="6.125" style="44" customWidth="1"/>
    <col min="523" max="523" width="8.125" style="44" customWidth="1"/>
    <col min="524" max="524" width="6.875" style="44" customWidth="1"/>
    <col min="525" max="525" width="6.125" style="44" customWidth="1"/>
    <col min="526" max="526" width="8.125" style="44" customWidth="1"/>
    <col min="527" max="527" width="6.875" style="44" customWidth="1"/>
    <col min="528" max="528" width="6.125" style="44" customWidth="1"/>
    <col min="529" max="768" width="8.875" style="44"/>
    <col min="769" max="769" width="25.375" style="44" customWidth="1"/>
    <col min="770" max="770" width="8.875" style="44" customWidth="1"/>
    <col min="771" max="771" width="6.875" style="44" customWidth="1"/>
    <col min="772" max="772" width="6.375" style="44" customWidth="1"/>
    <col min="773" max="773" width="8.125" style="44" customWidth="1"/>
    <col min="774" max="774" width="6.875" style="44" customWidth="1"/>
    <col min="775" max="775" width="6.375" style="44" customWidth="1"/>
    <col min="776" max="776" width="8.125" style="44" customWidth="1"/>
    <col min="777" max="777" width="6.875" style="44" customWidth="1"/>
    <col min="778" max="778" width="6.125" style="44" customWidth="1"/>
    <col min="779" max="779" width="8.125" style="44" customWidth="1"/>
    <col min="780" max="780" width="6.875" style="44" customWidth="1"/>
    <col min="781" max="781" width="6.125" style="44" customWidth="1"/>
    <col min="782" max="782" width="8.125" style="44" customWidth="1"/>
    <col min="783" max="783" width="6.875" style="44" customWidth="1"/>
    <col min="784" max="784" width="6.125" style="44" customWidth="1"/>
    <col min="785" max="1024" width="8.875" style="44"/>
    <col min="1025" max="1025" width="25.375" style="44" customWidth="1"/>
    <col min="1026" max="1026" width="8.875" style="44" customWidth="1"/>
    <col min="1027" max="1027" width="6.875" style="44" customWidth="1"/>
    <col min="1028" max="1028" width="6.375" style="44" customWidth="1"/>
    <col min="1029" max="1029" width="8.125" style="44" customWidth="1"/>
    <col min="1030" max="1030" width="6.875" style="44" customWidth="1"/>
    <col min="1031" max="1031" width="6.375" style="44" customWidth="1"/>
    <col min="1032" max="1032" width="8.125" style="44" customWidth="1"/>
    <col min="1033" max="1033" width="6.875" style="44" customWidth="1"/>
    <col min="1034" max="1034" width="6.125" style="44" customWidth="1"/>
    <col min="1035" max="1035" width="8.125" style="44" customWidth="1"/>
    <col min="1036" max="1036" width="6.875" style="44" customWidth="1"/>
    <col min="1037" max="1037" width="6.125" style="44" customWidth="1"/>
    <col min="1038" max="1038" width="8.125" style="44" customWidth="1"/>
    <col min="1039" max="1039" width="6.875" style="44" customWidth="1"/>
    <col min="1040" max="1040" width="6.125" style="44" customWidth="1"/>
    <col min="1041" max="1280" width="8.875" style="44"/>
    <col min="1281" max="1281" width="25.375" style="44" customWidth="1"/>
    <col min="1282" max="1282" width="8.875" style="44" customWidth="1"/>
    <col min="1283" max="1283" width="6.875" style="44" customWidth="1"/>
    <col min="1284" max="1284" width="6.375" style="44" customWidth="1"/>
    <col min="1285" max="1285" width="8.125" style="44" customWidth="1"/>
    <col min="1286" max="1286" width="6.875" style="44" customWidth="1"/>
    <col min="1287" max="1287" width="6.375" style="44" customWidth="1"/>
    <col min="1288" max="1288" width="8.125" style="44" customWidth="1"/>
    <col min="1289" max="1289" width="6.875" style="44" customWidth="1"/>
    <col min="1290" max="1290" width="6.125" style="44" customWidth="1"/>
    <col min="1291" max="1291" width="8.125" style="44" customWidth="1"/>
    <col min="1292" max="1292" width="6.875" style="44" customWidth="1"/>
    <col min="1293" max="1293" width="6.125" style="44" customWidth="1"/>
    <col min="1294" max="1294" width="8.125" style="44" customWidth="1"/>
    <col min="1295" max="1295" width="6.875" style="44" customWidth="1"/>
    <col min="1296" max="1296" width="6.125" style="44" customWidth="1"/>
    <col min="1297" max="1536" width="8.875" style="44"/>
    <col min="1537" max="1537" width="25.375" style="44" customWidth="1"/>
    <col min="1538" max="1538" width="8.875" style="44" customWidth="1"/>
    <col min="1539" max="1539" width="6.875" style="44" customWidth="1"/>
    <col min="1540" max="1540" width="6.375" style="44" customWidth="1"/>
    <col min="1541" max="1541" width="8.125" style="44" customWidth="1"/>
    <col min="1542" max="1542" width="6.875" style="44" customWidth="1"/>
    <col min="1543" max="1543" width="6.375" style="44" customWidth="1"/>
    <col min="1544" max="1544" width="8.125" style="44" customWidth="1"/>
    <col min="1545" max="1545" width="6.875" style="44" customWidth="1"/>
    <col min="1546" max="1546" width="6.125" style="44" customWidth="1"/>
    <col min="1547" max="1547" width="8.125" style="44" customWidth="1"/>
    <col min="1548" max="1548" width="6.875" style="44" customWidth="1"/>
    <col min="1549" max="1549" width="6.125" style="44" customWidth="1"/>
    <col min="1550" max="1550" width="8.125" style="44" customWidth="1"/>
    <col min="1551" max="1551" width="6.875" style="44" customWidth="1"/>
    <col min="1552" max="1552" width="6.125" style="44" customWidth="1"/>
    <col min="1553" max="1792" width="8.875" style="44"/>
    <col min="1793" max="1793" width="25.375" style="44" customWidth="1"/>
    <col min="1794" max="1794" width="8.875" style="44" customWidth="1"/>
    <col min="1795" max="1795" width="6.875" style="44" customWidth="1"/>
    <col min="1796" max="1796" width="6.375" style="44" customWidth="1"/>
    <col min="1797" max="1797" width="8.125" style="44" customWidth="1"/>
    <col min="1798" max="1798" width="6.875" style="44" customWidth="1"/>
    <col min="1799" max="1799" width="6.375" style="44" customWidth="1"/>
    <col min="1800" max="1800" width="8.125" style="44" customWidth="1"/>
    <col min="1801" max="1801" width="6.875" style="44" customWidth="1"/>
    <col min="1802" max="1802" width="6.125" style="44" customWidth="1"/>
    <col min="1803" max="1803" width="8.125" style="44" customWidth="1"/>
    <col min="1804" max="1804" width="6.875" style="44" customWidth="1"/>
    <col min="1805" max="1805" width="6.125" style="44" customWidth="1"/>
    <col min="1806" max="1806" width="8.125" style="44" customWidth="1"/>
    <col min="1807" max="1807" width="6.875" style="44" customWidth="1"/>
    <col min="1808" max="1808" width="6.125" style="44" customWidth="1"/>
    <col min="1809" max="2048" width="8.875" style="44"/>
    <col min="2049" max="2049" width="25.375" style="44" customWidth="1"/>
    <col min="2050" max="2050" width="8.875" style="44" customWidth="1"/>
    <col min="2051" max="2051" width="6.875" style="44" customWidth="1"/>
    <col min="2052" max="2052" width="6.375" style="44" customWidth="1"/>
    <col min="2053" max="2053" width="8.125" style="44" customWidth="1"/>
    <col min="2054" max="2054" width="6.875" style="44" customWidth="1"/>
    <col min="2055" max="2055" width="6.375" style="44" customWidth="1"/>
    <col min="2056" max="2056" width="8.125" style="44" customWidth="1"/>
    <col min="2057" max="2057" width="6.875" style="44" customWidth="1"/>
    <col min="2058" max="2058" width="6.125" style="44" customWidth="1"/>
    <col min="2059" max="2059" width="8.125" style="44" customWidth="1"/>
    <col min="2060" max="2060" width="6.875" style="44" customWidth="1"/>
    <col min="2061" max="2061" width="6.125" style="44" customWidth="1"/>
    <col min="2062" max="2062" width="8.125" style="44" customWidth="1"/>
    <col min="2063" max="2063" width="6.875" style="44" customWidth="1"/>
    <col min="2064" max="2064" width="6.125" style="44" customWidth="1"/>
    <col min="2065" max="2304" width="8.875" style="44"/>
    <col min="2305" max="2305" width="25.375" style="44" customWidth="1"/>
    <col min="2306" max="2306" width="8.875" style="44" customWidth="1"/>
    <col min="2307" max="2307" width="6.875" style="44" customWidth="1"/>
    <col min="2308" max="2308" width="6.375" style="44" customWidth="1"/>
    <col min="2309" max="2309" width="8.125" style="44" customWidth="1"/>
    <col min="2310" max="2310" width="6.875" style="44" customWidth="1"/>
    <col min="2311" max="2311" width="6.375" style="44" customWidth="1"/>
    <col min="2312" max="2312" width="8.125" style="44" customWidth="1"/>
    <col min="2313" max="2313" width="6.875" style="44" customWidth="1"/>
    <col min="2314" max="2314" width="6.125" style="44" customWidth="1"/>
    <col min="2315" max="2315" width="8.125" style="44" customWidth="1"/>
    <col min="2316" max="2316" width="6.875" style="44" customWidth="1"/>
    <col min="2317" max="2317" width="6.125" style="44" customWidth="1"/>
    <col min="2318" max="2318" width="8.125" style="44" customWidth="1"/>
    <col min="2319" max="2319" width="6.875" style="44" customWidth="1"/>
    <col min="2320" max="2320" width="6.125" style="44" customWidth="1"/>
    <col min="2321" max="2560" width="8.875" style="44"/>
    <col min="2561" max="2561" width="25.375" style="44" customWidth="1"/>
    <col min="2562" max="2562" width="8.875" style="44" customWidth="1"/>
    <col min="2563" max="2563" width="6.875" style="44" customWidth="1"/>
    <col min="2564" max="2564" width="6.375" style="44" customWidth="1"/>
    <col min="2565" max="2565" width="8.125" style="44" customWidth="1"/>
    <col min="2566" max="2566" width="6.875" style="44" customWidth="1"/>
    <col min="2567" max="2567" width="6.375" style="44" customWidth="1"/>
    <col min="2568" max="2568" width="8.125" style="44" customWidth="1"/>
    <col min="2569" max="2569" width="6.875" style="44" customWidth="1"/>
    <col min="2570" max="2570" width="6.125" style="44" customWidth="1"/>
    <col min="2571" max="2571" width="8.125" style="44" customWidth="1"/>
    <col min="2572" max="2572" width="6.875" style="44" customWidth="1"/>
    <col min="2573" max="2573" width="6.125" style="44" customWidth="1"/>
    <col min="2574" max="2574" width="8.125" style="44" customWidth="1"/>
    <col min="2575" max="2575" width="6.875" style="44" customWidth="1"/>
    <col min="2576" max="2576" width="6.125" style="44" customWidth="1"/>
    <col min="2577" max="2816" width="8.875" style="44"/>
    <col min="2817" max="2817" width="25.375" style="44" customWidth="1"/>
    <col min="2818" max="2818" width="8.875" style="44" customWidth="1"/>
    <col min="2819" max="2819" width="6.875" style="44" customWidth="1"/>
    <col min="2820" max="2820" width="6.375" style="44" customWidth="1"/>
    <col min="2821" max="2821" width="8.125" style="44" customWidth="1"/>
    <col min="2822" max="2822" width="6.875" style="44" customWidth="1"/>
    <col min="2823" max="2823" width="6.375" style="44" customWidth="1"/>
    <col min="2824" max="2824" width="8.125" style="44" customWidth="1"/>
    <col min="2825" max="2825" width="6.875" style="44" customWidth="1"/>
    <col min="2826" max="2826" width="6.125" style="44" customWidth="1"/>
    <col min="2827" max="2827" width="8.125" style="44" customWidth="1"/>
    <col min="2828" max="2828" width="6.875" style="44" customWidth="1"/>
    <col min="2829" max="2829" width="6.125" style="44" customWidth="1"/>
    <col min="2830" max="2830" width="8.125" style="44" customWidth="1"/>
    <col min="2831" max="2831" width="6.875" style="44" customWidth="1"/>
    <col min="2832" max="2832" width="6.125" style="44" customWidth="1"/>
    <col min="2833" max="3072" width="8.875" style="44"/>
    <col min="3073" max="3073" width="25.375" style="44" customWidth="1"/>
    <col min="3074" max="3074" width="8.875" style="44" customWidth="1"/>
    <col min="3075" max="3075" width="6.875" style="44" customWidth="1"/>
    <col min="3076" max="3076" width="6.375" style="44" customWidth="1"/>
    <col min="3077" max="3077" width="8.125" style="44" customWidth="1"/>
    <col min="3078" max="3078" width="6.875" style="44" customWidth="1"/>
    <col min="3079" max="3079" width="6.375" style="44" customWidth="1"/>
    <col min="3080" max="3080" width="8.125" style="44" customWidth="1"/>
    <col min="3081" max="3081" width="6.875" style="44" customWidth="1"/>
    <col min="3082" max="3082" width="6.125" style="44" customWidth="1"/>
    <col min="3083" max="3083" width="8.125" style="44" customWidth="1"/>
    <col min="3084" max="3084" width="6.875" style="44" customWidth="1"/>
    <col min="3085" max="3085" width="6.125" style="44" customWidth="1"/>
    <col min="3086" max="3086" width="8.125" style="44" customWidth="1"/>
    <col min="3087" max="3087" width="6.875" style="44" customWidth="1"/>
    <col min="3088" max="3088" width="6.125" style="44" customWidth="1"/>
    <col min="3089" max="3328" width="8.875" style="44"/>
    <col min="3329" max="3329" width="25.375" style="44" customWidth="1"/>
    <col min="3330" max="3330" width="8.875" style="44" customWidth="1"/>
    <col min="3331" max="3331" width="6.875" style="44" customWidth="1"/>
    <col min="3332" max="3332" width="6.375" style="44" customWidth="1"/>
    <col min="3333" max="3333" width="8.125" style="44" customWidth="1"/>
    <col min="3334" max="3334" width="6.875" style="44" customWidth="1"/>
    <col min="3335" max="3335" width="6.375" style="44" customWidth="1"/>
    <col min="3336" max="3336" width="8.125" style="44" customWidth="1"/>
    <col min="3337" max="3337" width="6.875" style="44" customWidth="1"/>
    <col min="3338" max="3338" width="6.125" style="44" customWidth="1"/>
    <col min="3339" max="3339" width="8.125" style="44" customWidth="1"/>
    <col min="3340" max="3340" width="6.875" style="44" customWidth="1"/>
    <col min="3341" max="3341" width="6.125" style="44" customWidth="1"/>
    <col min="3342" max="3342" width="8.125" style="44" customWidth="1"/>
    <col min="3343" max="3343" width="6.875" style="44" customWidth="1"/>
    <col min="3344" max="3344" width="6.125" style="44" customWidth="1"/>
    <col min="3345" max="3584" width="8.875" style="44"/>
    <col min="3585" max="3585" width="25.375" style="44" customWidth="1"/>
    <col min="3586" max="3586" width="8.875" style="44" customWidth="1"/>
    <col min="3587" max="3587" width="6.875" style="44" customWidth="1"/>
    <col min="3588" max="3588" width="6.375" style="44" customWidth="1"/>
    <col min="3589" max="3589" width="8.125" style="44" customWidth="1"/>
    <col min="3590" max="3590" width="6.875" style="44" customWidth="1"/>
    <col min="3591" max="3591" width="6.375" style="44" customWidth="1"/>
    <col min="3592" max="3592" width="8.125" style="44" customWidth="1"/>
    <col min="3593" max="3593" width="6.875" style="44" customWidth="1"/>
    <col min="3594" max="3594" width="6.125" style="44" customWidth="1"/>
    <col min="3595" max="3595" width="8.125" style="44" customWidth="1"/>
    <col min="3596" max="3596" width="6.875" style="44" customWidth="1"/>
    <col min="3597" max="3597" width="6.125" style="44" customWidth="1"/>
    <col min="3598" max="3598" width="8.125" style="44" customWidth="1"/>
    <col min="3599" max="3599" width="6.875" style="44" customWidth="1"/>
    <col min="3600" max="3600" width="6.125" style="44" customWidth="1"/>
    <col min="3601" max="3840" width="8.875" style="44"/>
    <col min="3841" max="3841" width="25.375" style="44" customWidth="1"/>
    <col min="3842" max="3842" width="8.875" style="44" customWidth="1"/>
    <col min="3843" max="3843" width="6.875" style="44" customWidth="1"/>
    <col min="3844" max="3844" width="6.375" style="44" customWidth="1"/>
    <col min="3845" max="3845" width="8.125" style="44" customWidth="1"/>
    <col min="3846" max="3846" width="6.875" style="44" customWidth="1"/>
    <col min="3847" max="3847" width="6.375" style="44" customWidth="1"/>
    <col min="3848" max="3848" width="8.125" style="44" customWidth="1"/>
    <col min="3849" max="3849" width="6.875" style="44" customWidth="1"/>
    <col min="3850" max="3850" width="6.125" style="44" customWidth="1"/>
    <col min="3851" max="3851" width="8.125" style="44" customWidth="1"/>
    <col min="3852" max="3852" width="6.875" style="44" customWidth="1"/>
    <col min="3853" max="3853" width="6.125" style="44" customWidth="1"/>
    <col min="3854" max="3854" width="8.125" style="44" customWidth="1"/>
    <col min="3855" max="3855" width="6.875" style="44" customWidth="1"/>
    <col min="3856" max="3856" width="6.125" style="44" customWidth="1"/>
    <col min="3857" max="4096" width="8.875" style="44"/>
    <col min="4097" max="4097" width="25.375" style="44" customWidth="1"/>
    <col min="4098" max="4098" width="8.875" style="44" customWidth="1"/>
    <col min="4099" max="4099" width="6.875" style="44" customWidth="1"/>
    <col min="4100" max="4100" width="6.375" style="44" customWidth="1"/>
    <col min="4101" max="4101" width="8.125" style="44" customWidth="1"/>
    <col min="4102" max="4102" width="6.875" style="44" customWidth="1"/>
    <col min="4103" max="4103" width="6.375" style="44" customWidth="1"/>
    <col min="4104" max="4104" width="8.125" style="44" customWidth="1"/>
    <col min="4105" max="4105" width="6.875" style="44" customWidth="1"/>
    <col min="4106" max="4106" width="6.125" style="44" customWidth="1"/>
    <col min="4107" max="4107" width="8.125" style="44" customWidth="1"/>
    <col min="4108" max="4108" width="6.875" style="44" customWidth="1"/>
    <col min="4109" max="4109" width="6.125" style="44" customWidth="1"/>
    <col min="4110" max="4110" width="8.125" style="44" customWidth="1"/>
    <col min="4111" max="4111" width="6.875" style="44" customWidth="1"/>
    <col min="4112" max="4112" width="6.125" style="44" customWidth="1"/>
    <col min="4113" max="4352" width="8.875" style="44"/>
    <col min="4353" max="4353" width="25.375" style="44" customWidth="1"/>
    <col min="4354" max="4354" width="8.875" style="44" customWidth="1"/>
    <col min="4355" max="4355" width="6.875" style="44" customWidth="1"/>
    <col min="4356" max="4356" width="6.375" style="44" customWidth="1"/>
    <col min="4357" max="4357" width="8.125" style="44" customWidth="1"/>
    <col min="4358" max="4358" width="6.875" style="44" customWidth="1"/>
    <col min="4359" max="4359" width="6.375" style="44" customWidth="1"/>
    <col min="4360" max="4360" width="8.125" style="44" customWidth="1"/>
    <col min="4361" max="4361" width="6.875" style="44" customWidth="1"/>
    <col min="4362" max="4362" width="6.125" style="44" customWidth="1"/>
    <col min="4363" max="4363" width="8.125" style="44" customWidth="1"/>
    <col min="4364" max="4364" width="6.875" style="44" customWidth="1"/>
    <col min="4365" max="4365" width="6.125" style="44" customWidth="1"/>
    <col min="4366" max="4366" width="8.125" style="44" customWidth="1"/>
    <col min="4367" max="4367" width="6.875" style="44" customWidth="1"/>
    <col min="4368" max="4368" width="6.125" style="44" customWidth="1"/>
    <col min="4369" max="4608" width="8.875" style="44"/>
    <col min="4609" max="4609" width="25.375" style="44" customWidth="1"/>
    <col min="4610" max="4610" width="8.875" style="44" customWidth="1"/>
    <col min="4611" max="4611" width="6.875" style="44" customWidth="1"/>
    <col min="4612" max="4612" width="6.375" style="44" customWidth="1"/>
    <col min="4613" max="4613" width="8.125" style="44" customWidth="1"/>
    <col min="4614" max="4614" width="6.875" style="44" customWidth="1"/>
    <col min="4615" max="4615" width="6.375" style="44" customWidth="1"/>
    <col min="4616" max="4616" width="8.125" style="44" customWidth="1"/>
    <col min="4617" max="4617" width="6.875" style="44" customWidth="1"/>
    <col min="4618" max="4618" width="6.125" style="44" customWidth="1"/>
    <col min="4619" max="4619" width="8.125" style="44" customWidth="1"/>
    <col min="4620" max="4620" width="6.875" style="44" customWidth="1"/>
    <col min="4621" max="4621" width="6.125" style="44" customWidth="1"/>
    <col min="4622" max="4622" width="8.125" style="44" customWidth="1"/>
    <col min="4623" max="4623" width="6.875" style="44" customWidth="1"/>
    <col min="4624" max="4624" width="6.125" style="44" customWidth="1"/>
    <col min="4625" max="4864" width="8.875" style="44"/>
    <col min="4865" max="4865" width="25.375" style="44" customWidth="1"/>
    <col min="4866" max="4866" width="8.875" style="44" customWidth="1"/>
    <col min="4867" max="4867" width="6.875" style="44" customWidth="1"/>
    <col min="4868" max="4868" width="6.375" style="44" customWidth="1"/>
    <col min="4869" max="4869" width="8.125" style="44" customWidth="1"/>
    <col min="4870" max="4870" width="6.875" style="44" customWidth="1"/>
    <col min="4871" max="4871" width="6.375" style="44" customWidth="1"/>
    <col min="4872" max="4872" width="8.125" style="44" customWidth="1"/>
    <col min="4873" max="4873" width="6.875" style="44" customWidth="1"/>
    <col min="4874" max="4874" width="6.125" style="44" customWidth="1"/>
    <col min="4875" max="4875" width="8.125" style="44" customWidth="1"/>
    <col min="4876" max="4876" width="6.875" style="44" customWidth="1"/>
    <col min="4877" max="4877" width="6.125" style="44" customWidth="1"/>
    <col min="4878" max="4878" width="8.125" style="44" customWidth="1"/>
    <col min="4879" max="4879" width="6.875" style="44" customWidth="1"/>
    <col min="4880" max="4880" width="6.125" style="44" customWidth="1"/>
    <col min="4881" max="5120" width="8.875" style="44"/>
    <col min="5121" max="5121" width="25.375" style="44" customWidth="1"/>
    <col min="5122" max="5122" width="8.875" style="44" customWidth="1"/>
    <col min="5123" max="5123" width="6.875" style="44" customWidth="1"/>
    <col min="5124" max="5124" width="6.375" style="44" customWidth="1"/>
    <col min="5125" max="5125" width="8.125" style="44" customWidth="1"/>
    <col min="5126" max="5126" width="6.875" style="44" customWidth="1"/>
    <col min="5127" max="5127" width="6.375" style="44" customWidth="1"/>
    <col min="5128" max="5128" width="8.125" style="44" customWidth="1"/>
    <col min="5129" max="5129" width="6.875" style="44" customWidth="1"/>
    <col min="5130" max="5130" width="6.125" style="44" customWidth="1"/>
    <col min="5131" max="5131" width="8.125" style="44" customWidth="1"/>
    <col min="5132" max="5132" width="6.875" style="44" customWidth="1"/>
    <col min="5133" max="5133" width="6.125" style="44" customWidth="1"/>
    <col min="5134" max="5134" width="8.125" style="44" customWidth="1"/>
    <col min="5135" max="5135" width="6.875" style="44" customWidth="1"/>
    <col min="5136" max="5136" width="6.125" style="44" customWidth="1"/>
    <col min="5137" max="5376" width="8.875" style="44"/>
    <col min="5377" max="5377" width="25.375" style="44" customWidth="1"/>
    <col min="5378" max="5378" width="8.875" style="44" customWidth="1"/>
    <col min="5379" max="5379" width="6.875" style="44" customWidth="1"/>
    <col min="5380" max="5380" width="6.375" style="44" customWidth="1"/>
    <col min="5381" max="5381" width="8.125" style="44" customWidth="1"/>
    <col min="5382" max="5382" width="6.875" style="44" customWidth="1"/>
    <col min="5383" max="5383" width="6.375" style="44" customWidth="1"/>
    <col min="5384" max="5384" width="8.125" style="44" customWidth="1"/>
    <col min="5385" max="5385" width="6.875" style="44" customWidth="1"/>
    <col min="5386" max="5386" width="6.125" style="44" customWidth="1"/>
    <col min="5387" max="5387" width="8.125" style="44" customWidth="1"/>
    <col min="5388" max="5388" width="6.875" style="44" customWidth="1"/>
    <col min="5389" max="5389" width="6.125" style="44" customWidth="1"/>
    <col min="5390" max="5390" width="8.125" style="44" customWidth="1"/>
    <col min="5391" max="5391" width="6.875" style="44" customWidth="1"/>
    <col min="5392" max="5392" width="6.125" style="44" customWidth="1"/>
    <col min="5393" max="5632" width="8.875" style="44"/>
    <col min="5633" max="5633" width="25.375" style="44" customWidth="1"/>
    <col min="5634" max="5634" width="8.875" style="44" customWidth="1"/>
    <col min="5635" max="5635" width="6.875" style="44" customWidth="1"/>
    <col min="5636" max="5636" width="6.375" style="44" customWidth="1"/>
    <col min="5637" max="5637" width="8.125" style="44" customWidth="1"/>
    <col min="5638" max="5638" width="6.875" style="44" customWidth="1"/>
    <col min="5639" max="5639" width="6.375" style="44" customWidth="1"/>
    <col min="5640" max="5640" width="8.125" style="44" customWidth="1"/>
    <col min="5641" max="5641" width="6.875" style="44" customWidth="1"/>
    <col min="5642" max="5642" width="6.125" style="44" customWidth="1"/>
    <col min="5643" max="5643" width="8.125" style="44" customWidth="1"/>
    <col min="5644" max="5644" width="6.875" style="44" customWidth="1"/>
    <col min="5645" max="5645" width="6.125" style="44" customWidth="1"/>
    <col min="5646" max="5646" width="8.125" style="44" customWidth="1"/>
    <col min="5647" max="5647" width="6.875" style="44" customWidth="1"/>
    <col min="5648" max="5648" width="6.125" style="44" customWidth="1"/>
    <col min="5649" max="5888" width="8.875" style="44"/>
    <col min="5889" max="5889" width="25.375" style="44" customWidth="1"/>
    <col min="5890" max="5890" width="8.875" style="44" customWidth="1"/>
    <col min="5891" max="5891" width="6.875" style="44" customWidth="1"/>
    <col min="5892" max="5892" width="6.375" style="44" customWidth="1"/>
    <col min="5893" max="5893" width="8.125" style="44" customWidth="1"/>
    <col min="5894" max="5894" width="6.875" style="44" customWidth="1"/>
    <col min="5895" max="5895" width="6.375" style="44" customWidth="1"/>
    <col min="5896" max="5896" width="8.125" style="44" customWidth="1"/>
    <col min="5897" max="5897" width="6.875" style="44" customWidth="1"/>
    <col min="5898" max="5898" width="6.125" style="44" customWidth="1"/>
    <col min="5899" max="5899" width="8.125" style="44" customWidth="1"/>
    <col min="5900" max="5900" width="6.875" style="44" customWidth="1"/>
    <col min="5901" max="5901" width="6.125" style="44" customWidth="1"/>
    <col min="5902" max="5902" width="8.125" style="44" customWidth="1"/>
    <col min="5903" max="5903" width="6.875" style="44" customWidth="1"/>
    <col min="5904" max="5904" width="6.125" style="44" customWidth="1"/>
    <col min="5905" max="6144" width="8.875" style="44"/>
    <col min="6145" max="6145" width="25.375" style="44" customWidth="1"/>
    <col min="6146" max="6146" width="8.875" style="44" customWidth="1"/>
    <col min="6147" max="6147" width="6.875" style="44" customWidth="1"/>
    <col min="6148" max="6148" width="6.375" style="44" customWidth="1"/>
    <col min="6149" max="6149" width="8.125" style="44" customWidth="1"/>
    <col min="6150" max="6150" width="6.875" style="44" customWidth="1"/>
    <col min="6151" max="6151" width="6.375" style="44" customWidth="1"/>
    <col min="6152" max="6152" width="8.125" style="44" customWidth="1"/>
    <col min="6153" max="6153" width="6.875" style="44" customWidth="1"/>
    <col min="6154" max="6154" width="6.125" style="44" customWidth="1"/>
    <col min="6155" max="6155" width="8.125" style="44" customWidth="1"/>
    <col min="6156" max="6156" width="6.875" style="44" customWidth="1"/>
    <col min="6157" max="6157" width="6.125" style="44" customWidth="1"/>
    <col min="6158" max="6158" width="8.125" style="44" customWidth="1"/>
    <col min="6159" max="6159" width="6.875" style="44" customWidth="1"/>
    <col min="6160" max="6160" width="6.125" style="44" customWidth="1"/>
    <col min="6161" max="6400" width="8.875" style="44"/>
    <col min="6401" max="6401" width="25.375" style="44" customWidth="1"/>
    <col min="6402" max="6402" width="8.875" style="44" customWidth="1"/>
    <col min="6403" max="6403" width="6.875" style="44" customWidth="1"/>
    <col min="6404" max="6404" width="6.375" style="44" customWidth="1"/>
    <col min="6405" max="6405" width="8.125" style="44" customWidth="1"/>
    <col min="6406" max="6406" width="6.875" style="44" customWidth="1"/>
    <col min="6407" max="6407" width="6.375" style="44" customWidth="1"/>
    <col min="6408" max="6408" width="8.125" style="44" customWidth="1"/>
    <col min="6409" max="6409" width="6.875" style="44" customWidth="1"/>
    <col min="6410" max="6410" width="6.125" style="44" customWidth="1"/>
    <col min="6411" max="6411" width="8.125" style="44" customWidth="1"/>
    <col min="6412" max="6412" width="6.875" style="44" customWidth="1"/>
    <col min="6413" max="6413" width="6.125" style="44" customWidth="1"/>
    <col min="6414" max="6414" width="8.125" style="44" customWidth="1"/>
    <col min="6415" max="6415" width="6.875" style="44" customWidth="1"/>
    <col min="6416" max="6416" width="6.125" style="44" customWidth="1"/>
    <col min="6417" max="6656" width="8.875" style="44"/>
    <col min="6657" max="6657" width="25.375" style="44" customWidth="1"/>
    <col min="6658" max="6658" width="8.875" style="44" customWidth="1"/>
    <col min="6659" max="6659" width="6.875" style="44" customWidth="1"/>
    <col min="6660" max="6660" width="6.375" style="44" customWidth="1"/>
    <col min="6661" max="6661" width="8.125" style="44" customWidth="1"/>
    <col min="6662" max="6662" width="6.875" style="44" customWidth="1"/>
    <col min="6663" max="6663" width="6.375" style="44" customWidth="1"/>
    <col min="6664" max="6664" width="8.125" style="44" customWidth="1"/>
    <col min="6665" max="6665" width="6.875" style="44" customWidth="1"/>
    <col min="6666" max="6666" width="6.125" style="44" customWidth="1"/>
    <col min="6667" max="6667" width="8.125" style="44" customWidth="1"/>
    <col min="6668" max="6668" width="6.875" style="44" customWidth="1"/>
    <col min="6669" max="6669" width="6.125" style="44" customWidth="1"/>
    <col min="6670" max="6670" width="8.125" style="44" customWidth="1"/>
    <col min="6671" max="6671" width="6.875" style="44" customWidth="1"/>
    <col min="6672" max="6672" width="6.125" style="44" customWidth="1"/>
    <col min="6673" max="6912" width="8.875" style="44"/>
    <col min="6913" max="6913" width="25.375" style="44" customWidth="1"/>
    <col min="6914" max="6914" width="8.875" style="44" customWidth="1"/>
    <col min="6915" max="6915" width="6.875" style="44" customWidth="1"/>
    <col min="6916" max="6916" width="6.375" style="44" customWidth="1"/>
    <col min="6917" max="6917" width="8.125" style="44" customWidth="1"/>
    <col min="6918" max="6918" width="6.875" style="44" customWidth="1"/>
    <col min="6919" max="6919" width="6.375" style="44" customWidth="1"/>
    <col min="6920" max="6920" width="8.125" style="44" customWidth="1"/>
    <col min="6921" max="6921" width="6.875" style="44" customWidth="1"/>
    <col min="6922" max="6922" width="6.125" style="44" customWidth="1"/>
    <col min="6923" max="6923" width="8.125" style="44" customWidth="1"/>
    <col min="6924" max="6924" width="6.875" style="44" customWidth="1"/>
    <col min="6925" max="6925" width="6.125" style="44" customWidth="1"/>
    <col min="6926" max="6926" width="8.125" style="44" customWidth="1"/>
    <col min="6927" max="6927" width="6.875" style="44" customWidth="1"/>
    <col min="6928" max="6928" width="6.125" style="44" customWidth="1"/>
    <col min="6929" max="7168" width="8.875" style="44"/>
    <col min="7169" max="7169" width="25.375" style="44" customWidth="1"/>
    <col min="7170" max="7170" width="8.875" style="44" customWidth="1"/>
    <col min="7171" max="7171" width="6.875" style="44" customWidth="1"/>
    <col min="7172" max="7172" width="6.375" style="44" customWidth="1"/>
    <col min="7173" max="7173" width="8.125" style="44" customWidth="1"/>
    <col min="7174" max="7174" width="6.875" style="44" customWidth="1"/>
    <col min="7175" max="7175" width="6.375" style="44" customWidth="1"/>
    <col min="7176" max="7176" width="8.125" style="44" customWidth="1"/>
    <col min="7177" max="7177" width="6.875" style="44" customWidth="1"/>
    <col min="7178" max="7178" width="6.125" style="44" customWidth="1"/>
    <col min="7179" max="7179" width="8.125" style="44" customWidth="1"/>
    <col min="7180" max="7180" width="6.875" style="44" customWidth="1"/>
    <col min="7181" max="7181" width="6.125" style="44" customWidth="1"/>
    <col min="7182" max="7182" width="8.125" style="44" customWidth="1"/>
    <col min="7183" max="7183" width="6.875" style="44" customWidth="1"/>
    <col min="7184" max="7184" width="6.125" style="44" customWidth="1"/>
    <col min="7185" max="7424" width="8.875" style="44"/>
    <col min="7425" max="7425" width="25.375" style="44" customWidth="1"/>
    <col min="7426" max="7426" width="8.875" style="44" customWidth="1"/>
    <col min="7427" max="7427" width="6.875" style="44" customWidth="1"/>
    <col min="7428" max="7428" width="6.375" style="44" customWidth="1"/>
    <col min="7429" max="7429" width="8.125" style="44" customWidth="1"/>
    <col min="7430" max="7430" width="6.875" style="44" customWidth="1"/>
    <col min="7431" max="7431" width="6.375" style="44" customWidth="1"/>
    <col min="7432" max="7432" width="8.125" style="44" customWidth="1"/>
    <col min="7433" max="7433" width="6.875" style="44" customWidth="1"/>
    <col min="7434" max="7434" width="6.125" style="44" customWidth="1"/>
    <col min="7435" max="7435" width="8.125" style="44" customWidth="1"/>
    <col min="7436" max="7436" width="6.875" style="44" customWidth="1"/>
    <col min="7437" max="7437" width="6.125" style="44" customWidth="1"/>
    <col min="7438" max="7438" width="8.125" style="44" customWidth="1"/>
    <col min="7439" max="7439" width="6.875" style="44" customWidth="1"/>
    <col min="7440" max="7440" width="6.125" style="44" customWidth="1"/>
    <col min="7441" max="7680" width="8.875" style="44"/>
    <col min="7681" max="7681" width="25.375" style="44" customWidth="1"/>
    <col min="7682" max="7682" width="8.875" style="44" customWidth="1"/>
    <col min="7683" max="7683" width="6.875" style="44" customWidth="1"/>
    <col min="7684" max="7684" width="6.375" style="44" customWidth="1"/>
    <col min="7685" max="7685" width="8.125" style="44" customWidth="1"/>
    <col min="7686" max="7686" width="6.875" style="44" customWidth="1"/>
    <col min="7687" max="7687" width="6.375" style="44" customWidth="1"/>
    <col min="7688" max="7688" width="8.125" style="44" customWidth="1"/>
    <col min="7689" max="7689" width="6.875" style="44" customWidth="1"/>
    <col min="7690" max="7690" width="6.125" style="44" customWidth="1"/>
    <col min="7691" max="7691" width="8.125" style="44" customWidth="1"/>
    <col min="7692" max="7692" width="6.875" style="44" customWidth="1"/>
    <col min="7693" max="7693" width="6.125" style="44" customWidth="1"/>
    <col min="7694" max="7694" width="8.125" style="44" customWidth="1"/>
    <col min="7695" max="7695" width="6.875" style="44" customWidth="1"/>
    <col min="7696" max="7696" width="6.125" style="44" customWidth="1"/>
    <col min="7697" max="7936" width="8.875" style="44"/>
    <col min="7937" max="7937" width="25.375" style="44" customWidth="1"/>
    <col min="7938" max="7938" width="8.875" style="44" customWidth="1"/>
    <col min="7939" max="7939" width="6.875" style="44" customWidth="1"/>
    <col min="7940" max="7940" width="6.375" style="44" customWidth="1"/>
    <col min="7941" max="7941" width="8.125" style="44" customWidth="1"/>
    <col min="7942" max="7942" width="6.875" style="44" customWidth="1"/>
    <col min="7943" max="7943" width="6.375" style="44" customWidth="1"/>
    <col min="7944" max="7944" width="8.125" style="44" customWidth="1"/>
    <col min="7945" max="7945" width="6.875" style="44" customWidth="1"/>
    <col min="7946" max="7946" width="6.125" style="44" customWidth="1"/>
    <col min="7947" max="7947" width="8.125" style="44" customWidth="1"/>
    <col min="7948" max="7948" width="6.875" style="44" customWidth="1"/>
    <col min="7949" max="7949" width="6.125" style="44" customWidth="1"/>
    <col min="7950" max="7950" width="8.125" style="44" customWidth="1"/>
    <col min="7951" max="7951" width="6.875" style="44" customWidth="1"/>
    <col min="7952" max="7952" width="6.125" style="44" customWidth="1"/>
    <col min="7953" max="8192" width="8.875" style="44"/>
    <col min="8193" max="8193" width="25.375" style="44" customWidth="1"/>
    <col min="8194" max="8194" width="8.875" style="44" customWidth="1"/>
    <col min="8195" max="8195" width="6.875" style="44" customWidth="1"/>
    <col min="8196" max="8196" width="6.375" style="44" customWidth="1"/>
    <col min="8197" max="8197" width="8.125" style="44" customWidth="1"/>
    <col min="8198" max="8198" width="6.875" style="44" customWidth="1"/>
    <col min="8199" max="8199" width="6.375" style="44" customWidth="1"/>
    <col min="8200" max="8200" width="8.125" style="44" customWidth="1"/>
    <col min="8201" max="8201" width="6.875" style="44" customWidth="1"/>
    <col min="8202" max="8202" width="6.125" style="44" customWidth="1"/>
    <col min="8203" max="8203" width="8.125" style="44" customWidth="1"/>
    <col min="8204" max="8204" width="6.875" style="44" customWidth="1"/>
    <col min="8205" max="8205" width="6.125" style="44" customWidth="1"/>
    <col min="8206" max="8206" width="8.125" style="44" customWidth="1"/>
    <col min="8207" max="8207" width="6.875" style="44" customWidth="1"/>
    <col min="8208" max="8208" width="6.125" style="44" customWidth="1"/>
    <col min="8209" max="8448" width="8.875" style="44"/>
    <col min="8449" max="8449" width="25.375" style="44" customWidth="1"/>
    <col min="8450" max="8450" width="8.875" style="44" customWidth="1"/>
    <col min="8451" max="8451" width="6.875" style="44" customWidth="1"/>
    <col min="8452" max="8452" width="6.375" style="44" customWidth="1"/>
    <col min="8453" max="8453" width="8.125" style="44" customWidth="1"/>
    <col min="8454" max="8454" width="6.875" style="44" customWidth="1"/>
    <col min="8455" max="8455" width="6.375" style="44" customWidth="1"/>
    <col min="8456" max="8456" width="8.125" style="44" customWidth="1"/>
    <col min="8457" max="8457" width="6.875" style="44" customWidth="1"/>
    <col min="8458" max="8458" width="6.125" style="44" customWidth="1"/>
    <col min="8459" max="8459" width="8.125" style="44" customWidth="1"/>
    <col min="8460" max="8460" width="6.875" style="44" customWidth="1"/>
    <col min="8461" max="8461" width="6.125" style="44" customWidth="1"/>
    <col min="8462" max="8462" width="8.125" style="44" customWidth="1"/>
    <col min="8463" max="8463" width="6.875" style="44" customWidth="1"/>
    <col min="8464" max="8464" width="6.125" style="44" customWidth="1"/>
    <col min="8465" max="8704" width="8.875" style="44"/>
    <col min="8705" max="8705" width="25.375" style="44" customWidth="1"/>
    <col min="8706" max="8706" width="8.875" style="44" customWidth="1"/>
    <col min="8707" max="8707" width="6.875" style="44" customWidth="1"/>
    <col min="8708" max="8708" width="6.375" style="44" customWidth="1"/>
    <col min="8709" max="8709" width="8.125" style="44" customWidth="1"/>
    <col min="8710" max="8710" width="6.875" style="44" customWidth="1"/>
    <col min="8711" max="8711" width="6.375" style="44" customWidth="1"/>
    <col min="8712" max="8712" width="8.125" style="44" customWidth="1"/>
    <col min="8713" max="8713" width="6.875" style="44" customWidth="1"/>
    <col min="8714" max="8714" width="6.125" style="44" customWidth="1"/>
    <col min="8715" max="8715" width="8.125" style="44" customWidth="1"/>
    <col min="8716" max="8716" width="6.875" style="44" customWidth="1"/>
    <col min="8717" max="8717" width="6.125" style="44" customWidth="1"/>
    <col min="8718" max="8718" width="8.125" style="44" customWidth="1"/>
    <col min="8719" max="8719" width="6.875" style="44" customWidth="1"/>
    <col min="8720" max="8720" width="6.125" style="44" customWidth="1"/>
    <col min="8721" max="8960" width="8.875" style="44"/>
    <col min="8961" max="8961" width="25.375" style="44" customWidth="1"/>
    <col min="8962" max="8962" width="8.875" style="44" customWidth="1"/>
    <col min="8963" max="8963" width="6.875" style="44" customWidth="1"/>
    <col min="8964" max="8964" width="6.375" style="44" customWidth="1"/>
    <col min="8965" max="8965" width="8.125" style="44" customWidth="1"/>
    <col min="8966" max="8966" width="6.875" style="44" customWidth="1"/>
    <col min="8967" max="8967" width="6.375" style="44" customWidth="1"/>
    <col min="8968" max="8968" width="8.125" style="44" customWidth="1"/>
    <col min="8969" max="8969" width="6.875" style="44" customWidth="1"/>
    <col min="8970" max="8970" width="6.125" style="44" customWidth="1"/>
    <col min="8971" max="8971" width="8.125" style="44" customWidth="1"/>
    <col min="8972" max="8972" width="6.875" style="44" customWidth="1"/>
    <col min="8973" max="8973" width="6.125" style="44" customWidth="1"/>
    <col min="8974" max="8974" width="8.125" style="44" customWidth="1"/>
    <col min="8975" max="8975" width="6.875" style="44" customWidth="1"/>
    <col min="8976" max="8976" width="6.125" style="44" customWidth="1"/>
    <col min="8977" max="9216" width="8.875" style="44"/>
    <col min="9217" max="9217" width="25.375" style="44" customWidth="1"/>
    <col min="9218" max="9218" width="8.875" style="44" customWidth="1"/>
    <col min="9219" max="9219" width="6.875" style="44" customWidth="1"/>
    <col min="9220" max="9220" width="6.375" style="44" customWidth="1"/>
    <col min="9221" max="9221" width="8.125" style="44" customWidth="1"/>
    <col min="9222" max="9222" width="6.875" style="44" customWidth="1"/>
    <col min="9223" max="9223" width="6.375" style="44" customWidth="1"/>
    <col min="9224" max="9224" width="8.125" style="44" customWidth="1"/>
    <col min="9225" max="9225" width="6.875" style="44" customWidth="1"/>
    <col min="9226" max="9226" width="6.125" style="44" customWidth="1"/>
    <col min="9227" max="9227" width="8.125" style="44" customWidth="1"/>
    <col min="9228" max="9228" width="6.875" style="44" customWidth="1"/>
    <col min="9229" max="9229" width="6.125" style="44" customWidth="1"/>
    <col min="9230" max="9230" width="8.125" style="44" customWidth="1"/>
    <col min="9231" max="9231" width="6.875" style="44" customWidth="1"/>
    <col min="9232" max="9232" width="6.125" style="44" customWidth="1"/>
    <col min="9233" max="9472" width="8.875" style="44"/>
    <col min="9473" max="9473" width="25.375" style="44" customWidth="1"/>
    <col min="9474" max="9474" width="8.875" style="44" customWidth="1"/>
    <col min="9475" max="9475" width="6.875" style="44" customWidth="1"/>
    <col min="9476" max="9476" width="6.375" style="44" customWidth="1"/>
    <col min="9477" max="9477" width="8.125" style="44" customWidth="1"/>
    <col min="9478" max="9478" width="6.875" style="44" customWidth="1"/>
    <col min="9479" max="9479" width="6.375" style="44" customWidth="1"/>
    <col min="9480" max="9480" width="8.125" style="44" customWidth="1"/>
    <col min="9481" max="9481" width="6.875" style="44" customWidth="1"/>
    <col min="9482" max="9482" width="6.125" style="44" customWidth="1"/>
    <col min="9483" max="9483" width="8.125" style="44" customWidth="1"/>
    <col min="9484" max="9484" width="6.875" style="44" customWidth="1"/>
    <col min="9485" max="9485" width="6.125" style="44" customWidth="1"/>
    <col min="9486" max="9486" width="8.125" style="44" customWidth="1"/>
    <col min="9487" max="9487" width="6.875" style="44" customWidth="1"/>
    <col min="9488" max="9488" width="6.125" style="44" customWidth="1"/>
    <col min="9489" max="9728" width="8.875" style="44"/>
    <col min="9729" max="9729" width="25.375" style="44" customWidth="1"/>
    <col min="9730" max="9730" width="8.875" style="44" customWidth="1"/>
    <col min="9731" max="9731" width="6.875" style="44" customWidth="1"/>
    <col min="9732" max="9732" width="6.375" style="44" customWidth="1"/>
    <col min="9733" max="9733" width="8.125" style="44" customWidth="1"/>
    <col min="9734" max="9734" width="6.875" style="44" customWidth="1"/>
    <col min="9735" max="9735" width="6.375" style="44" customWidth="1"/>
    <col min="9736" max="9736" width="8.125" style="44" customWidth="1"/>
    <col min="9737" max="9737" width="6.875" style="44" customWidth="1"/>
    <col min="9738" max="9738" width="6.125" style="44" customWidth="1"/>
    <col min="9739" max="9739" width="8.125" style="44" customWidth="1"/>
    <col min="9740" max="9740" width="6.875" style="44" customWidth="1"/>
    <col min="9741" max="9741" width="6.125" style="44" customWidth="1"/>
    <col min="9742" max="9742" width="8.125" style="44" customWidth="1"/>
    <col min="9743" max="9743" width="6.875" style="44" customWidth="1"/>
    <col min="9744" max="9744" width="6.125" style="44" customWidth="1"/>
    <col min="9745" max="9984" width="8.875" style="44"/>
    <col min="9985" max="9985" width="25.375" style="44" customWidth="1"/>
    <col min="9986" max="9986" width="8.875" style="44" customWidth="1"/>
    <col min="9987" max="9987" width="6.875" style="44" customWidth="1"/>
    <col min="9988" max="9988" width="6.375" style="44" customWidth="1"/>
    <col min="9989" max="9989" width="8.125" style="44" customWidth="1"/>
    <col min="9990" max="9990" width="6.875" style="44" customWidth="1"/>
    <col min="9991" max="9991" width="6.375" style="44" customWidth="1"/>
    <col min="9992" max="9992" width="8.125" style="44" customWidth="1"/>
    <col min="9993" max="9993" width="6.875" style="44" customWidth="1"/>
    <col min="9994" max="9994" width="6.125" style="44" customWidth="1"/>
    <col min="9995" max="9995" width="8.125" style="44" customWidth="1"/>
    <col min="9996" max="9996" width="6.875" style="44" customWidth="1"/>
    <col min="9997" max="9997" width="6.125" style="44" customWidth="1"/>
    <col min="9998" max="9998" width="8.125" style="44" customWidth="1"/>
    <col min="9999" max="9999" width="6.875" style="44" customWidth="1"/>
    <col min="10000" max="10000" width="6.125" style="44" customWidth="1"/>
    <col min="10001" max="10240" width="8.875" style="44"/>
    <col min="10241" max="10241" width="25.375" style="44" customWidth="1"/>
    <col min="10242" max="10242" width="8.875" style="44" customWidth="1"/>
    <col min="10243" max="10243" width="6.875" style="44" customWidth="1"/>
    <col min="10244" max="10244" width="6.375" style="44" customWidth="1"/>
    <col min="10245" max="10245" width="8.125" style="44" customWidth="1"/>
    <col min="10246" max="10246" width="6.875" style="44" customWidth="1"/>
    <col min="10247" max="10247" width="6.375" style="44" customWidth="1"/>
    <col min="10248" max="10248" width="8.125" style="44" customWidth="1"/>
    <col min="10249" max="10249" width="6.875" style="44" customWidth="1"/>
    <col min="10250" max="10250" width="6.125" style="44" customWidth="1"/>
    <col min="10251" max="10251" width="8.125" style="44" customWidth="1"/>
    <col min="10252" max="10252" width="6.875" style="44" customWidth="1"/>
    <col min="10253" max="10253" width="6.125" style="44" customWidth="1"/>
    <col min="10254" max="10254" width="8.125" style="44" customWidth="1"/>
    <col min="10255" max="10255" width="6.875" style="44" customWidth="1"/>
    <col min="10256" max="10256" width="6.125" style="44" customWidth="1"/>
    <col min="10257" max="10496" width="8.875" style="44"/>
    <col min="10497" max="10497" width="25.375" style="44" customWidth="1"/>
    <col min="10498" max="10498" width="8.875" style="44" customWidth="1"/>
    <col min="10499" max="10499" width="6.875" style="44" customWidth="1"/>
    <col min="10500" max="10500" width="6.375" style="44" customWidth="1"/>
    <col min="10501" max="10501" width="8.125" style="44" customWidth="1"/>
    <col min="10502" max="10502" width="6.875" style="44" customWidth="1"/>
    <col min="10503" max="10503" width="6.375" style="44" customWidth="1"/>
    <col min="10504" max="10504" width="8.125" style="44" customWidth="1"/>
    <col min="10505" max="10505" width="6.875" style="44" customWidth="1"/>
    <col min="10506" max="10506" width="6.125" style="44" customWidth="1"/>
    <col min="10507" max="10507" width="8.125" style="44" customWidth="1"/>
    <col min="10508" max="10508" width="6.875" style="44" customWidth="1"/>
    <col min="10509" max="10509" width="6.125" style="44" customWidth="1"/>
    <col min="10510" max="10510" width="8.125" style="44" customWidth="1"/>
    <col min="10511" max="10511" width="6.875" style="44" customWidth="1"/>
    <col min="10512" max="10512" width="6.125" style="44" customWidth="1"/>
    <col min="10513" max="10752" width="8.875" style="44"/>
    <col min="10753" max="10753" width="25.375" style="44" customWidth="1"/>
    <col min="10754" max="10754" width="8.875" style="44" customWidth="1"/>
    <col min="10755" max="10755" width="6.875" style="44" customWidth="1"/>
    <col min="10756" max="10756" width="6.375" style="44" customWidth="1"/>
    <col min="10757" max="10757" width="8.125" style="44" customWidth="1"/>
    <col min="10758" max="10758" width="6.875" style="44" customWidth="1"/>
    <col min="10759" max="10759" width="6.375" style="44" customWidth="1"/>
    <col min="10760" max="10760" width="8.125" style="44" customWidth="1"/>
    <col min="10761" max="10761" width="6.875" style="44" customWidth="1"/>
    <col min="10762" max="10762" width="6.125" style="44" customWidth="1"/>
    <col min="10763" max="10763" width="8.125" style="44" customWidth="1"/>
    <col min="10764" max="10764" width="6.875" style="44" customWidth="1"/>
    <col min="10765" max="10765" width="6.125" style="44" customWidth="1"/>
    <col min="10766" max="10766" width="8.125" style="44" customWidth="1"/>
    <col min="10767" max="10767" width="6.875" style="44" customWidth="1"/>
    <col min="10768" max="10768" width="6.125" style="44" customWidth="1"/>
    <col min="10769" max="11008" width="8.875" style="44"/>
    <col min="11009" max="11009" width="25.375" style="44" customWidth="1"/>
    <col min="11010" max="11010" width="8.875" style="44" customWidth="1"/>
    <col min="11011" max="11011" width="6.875" style="44" customWidth="1"/>
    <col min="11012" max="11012" width="6.375" style="44" customWidth="1"/>
    <col min="11013" max="11013" width="8.125" style="44" customWidth="1"/>
    <col min="11014" max="11014" width="6.875" style="44" customWidth="1"/>
    <col min="11015" max="11015" width="6.375" style="44" customWidth="1"/>
    <col min="11016" max="11016" width="8.125" style="44" customWidth="1"/>
    <col min="11017" max="11017" width="6.875" style="44" customWidth="1"/>
    <col min="11018" max="11018" width="6.125" style="44" customWidth="1"/>
    <col min="11019" max="11019" width="8.125" style="44" customWidth="1"/>
    <col min="11020" max="11020" width="6.875" style="44" customWidth="1"/>
    <col min="11021" max="11021" width="6.125" style="44" customWidth="1"/>
    <col min="11022" max="11022" width="8.125" style="44" customWidth="1"/>
    <col min="11023" max="11023" width="6.875" style="44" customWidth="1"/>
    <col min="11024" max="11024" width="6.125" style="44" customWidth="1"/>
    <col min="11025" max="11264" width="8.875" style="44"/>
    <col min="11265" max="11265" width="25.375" style="44" customWidth="1"/>
    <col min="11266" max="11266" width="8.875" style="44" customWidth="1"/>
    <col min="11267" max="11267" width="6.875" style="44" customWidth="1"/>
    <col min="11268" max="11268" width="6.375" style="44" customWidth="1"/>
    <col min="11269" max="11269" width="8.125" style="44" customWidth="1"/>
    <col min="11270" max="11270" width="6.875" style="44" customWidth="1"/>
    <col min="11271" max="11271" width="6.375" style="44" customWidth="1"/>
    <col min="11272" max="11272" width="8.125" style="44" customWidth="1"/>
    <col min="11273" max="11273" width="6.875" style="44" customWidth="1"/>
    <col min="11274" max="11274" width="6.125" style="44" customWidth="1"/>
    <col min="11275" max="11275" width="8.125" style="44" customWidth="1"/>
    <col min="11276" max="11276" width="6.875" style="44" customWidth="1"/>
    <col min="11277" max="11277" width="6.125" style="44" customWidth="1"/>
    <col min="11278" max="11278" width="8.125" style="44" customWidth="1"/>
    <col min="11279" max="11279" width="6.875" style="44" customWidth="1"/>
    <col min="11280" max="11280" width="6.125" style="44" customWidth="1"/>
    <col min="11281" max="11520" width="8.875" style="44"/>
    <col min="11521" max="11521" width="25.375" style="44" customWidth="1"/>
    <col min="11522" max="11522" width="8.875" style="44" customWidth="1"/>
    <col min="11523" max="11523" width="6.875" style="44" customWidth="1"/>
    <col min="11524" max="11524" width="6.375" style="44" customWidth="1"/>
    <col min="11525" max="11525" width="8.125" style="44" customWidth="1"/>
    <col min="11526" max="11526" width="6.875" style="44" customWidth="1"/>
    <col min="11527" max="11527" width="6.375" style="44" customWidth="1"/>
    <col min="11528" max="11528" width="8.125" style="44" customWidth="1"/>
    <col min="11529" max="11529" width="6.875" style="44" customWidth="1"/>
    <col min="11530" max="11530" width="6.125" style="44" customWidth="1"/>
    <col min="11531" max="11531" width="8.125" style="44" customWidth="1"/>
    <col min="11532" max="11532" width="6.875" style="44" customWidth="1"/>
    <col min="11533" max="11533" width="6.125" style="44" customWidth="1"/>
    <col min="11534" max="11534" width="8.125" style="44" customWidth="1"/>
    <col min="11535" max="11535" width="6.875" style="44" customWidth="1"/>
    <col min="11536" max="11536" width="6.125" style="44" customWidth="1"/>
    <col min="11537" max="11776" width="8.875" style="44"/>
    <col min="11777" max="11777" width="25.375" style="44" customWidth="1"/>
    <col min="11778" max="11778" width="8.875" style="44" customWidth="1"/>
    <col min="11779" max="11779" width="6.875" style="44" customWidth="1"/>
    <col min="11780" max="11780" width="6.375" style="44" customWidth="1"/>
    <col min="11781" max="11781" width="8.125" style="44" customWidth="1"/>
    <col min="11782" max="11782" width="6.875" style="44" customWidth="1"/>
    <col min="11783" max="11783" width="6.375" style="44" customWidth="1"/>
    <col min="11784" max="11784" width="8.125" style="44" customWidth="1"/>
    <col min="11785" max="11785" width="6.875" style="44" customWidth="1"/>
    <col min="11786" max="11786" width="6.125" style="44" customWidth="1"/>
    <col min="11787" max="11787" width="8.125" style="44" customWidth="1"/>
    <col min="11788" max="11788" width="6.875" style="44" customWidth="1"/>
    <col min="11789" max="11789" width="6.125" style="44" customWidth="1"/>
    <col min="11790" max="11790" width="8.125" style="44" customWidth="1"/>
    <col min="11791" max="11791" width="6.875" style="44" customWidth="1"/>
    <col min="11792" max="11792" width="6.125" style="44" customWidth="1"/>
    <col min="11793" max="12032" width="8.875" style="44"/>
    <col min="12033" max="12033" width="25.375" style="44" customWidth="1"/>
    <col min="12034" max="12034" width="8.875" style="44" customWidth="1"/>
    <col min="12035" max="12035" width="6.875" style="44" customWidth="1"/>
    <col min="12036" max="12036" width="6.375" style="44" customWidth="1"/>
    <col min="12037" max="12037" width="8.125" style="44" customWidth="1"/>
    <col min="12038" max="12038" width="6.875" style="44" customWidth="1"/>
    <col min="12039" max="12039" width="6.375" style="44" customWidth="1"/>
    <col min="12040" max="12040" width="8.125" style="44" customWidth="1"/>
    <col min="12041" max="12041" width="6.875" style="44" customWidth="1"/>
    <col min="12042" max="12042" width="6.125" style="44" customWidth="1"/>
    <col min="12043" max="12043" width="8.125" style="44" customWidth="1"/>
    <col min="12044" max="12044" width="6.875" style="44" customWidth="1"/>
    <col min="12045" max="12045" width="6.125" style="44" customWidth="1"/>
    <col min="12046" max="12046" width="8.125" style="44" customWidth="1"/>
    <col min="12047" max="12047" width="6.875" style="44" customWidth="1"/>
    <col min="12048" max="12048" width="6.125" style="44" customWidth="1"/>
    <col min="12049" max="12288" width="8.875" style="44"/>
    <col min="12289" max="12289" width="25.375" style="44" customWidth="1"/>
    <col min="12290" max="12290" width="8.875" style="44" customWidth="1"/>
    <col min="12291" max="12291" width="6.875" style="44" customWidth="1"/>
    <col min="12292" max="12292" width="6.375" style="44" customWidth="1"/>
    <col min="12293" max="12293" width="8.125" style="44" customWidth="1"/>
    <col min="12294" max="12294" width="6.875" style="44" customWidth="1"/>
    <col min="12295" max="12295" width="6.375" style="44" customWidth="1"/>
    <col min="12296" max="12296" width="8.125" style="44" customWidth="1"/>
    <col min="12297" max="12297" width="6.875" style="44" customWidth="1"/>
    <col min="12298" max="12298" width="6.125" style="44" customWidth="1"/>
    <col min="12299" max="12299" width="8.125" style="44" customWidth="1"/>
    <col min="12300" max="12300" width="6.875" style="44" customWidth="1"/>
    <col min="12301" max="12301" width="6.125" style="44" customWidth="1"/>
    <col min="12302" max="12302" width="8.125" style="44" customWidth="1"/>
    <col min="12303" max="12303" width="6.875" style="44" customWidth="1"/>
    <col min="12304" max="12304" width="6.125" style="44" customWidth="1"/>
    <col min="12305" max="12544" width="8.875" style="44"/>
    <col min="12545" max="12545" width="25.375" style="44" customWidth="1"/>
    <col min="12546" max="12546" width="8.875" style="44" customWidth="1"/>
    <col min="12547" max="12547" width="6.875" style="44" customWidth="1"/>
    <col min="12548" max="12548" width="6.375" style="44" customWidth="1"/>
    <col min="12549" max="12549" width="8.125" style="44" customWidth="1"/>
    <col min="12550" max="12550" width="6.875" style="44" customWidth="1"/>
    <col min="12551" max="12551" width="6.375" style="44" customWidth="1"/>
    <col min="12552" max="12552" width="8.125" style="44" customWidth="1"/>
    <col min="12553" max="12553" width="6.875" style="44" customWidth="1"/>
    <col min="12554" max="12554" width="6.125" style="44" customWidth="1"/>
    <col min="12555" max="12555" width="8.125" style="44" customWidth="1"/>
    <col min="12556" max="12556" width="6.875" style="44" customWidth="1"/>
    <col min="12557" max="12557" width="6.125" style="44" customWidth="1"/>
    <col min="12558" max="12558" width="8.125" style="44" customWidth="1"/>
    <col min="12559" max="12559" width="6.875" style="44" customWidth="1"/>
    <col min="12560" max="12560" width="6.125" style="44" customWidth="1"/>
    <col min="12561" max="12800" width="8.875" style="44"/>
    <col min="12801" max="12801" width="25.375" style="44" customWidth="1"/>
    <col min="12802" max="12802" width="8.875" style="44" customWidth="1"/>
    <col min="12803" max="12803" width="6.875" style="44" customWidth="1"/>
    <col min="12804" max="12804" width="6.375" style="44" customWidth="1"/>
    <col min="12805" max="12805" width="8.125" style="44" customWidth="1"/>
    <col min="12806" max="12806" width="6.875" style="44" customWidth="1"/>
    <col min="12807" max="12807" width="6.375" style="44" customWidth="1"/>
    <col min="12808" max="12808" width="8.125" style="44" customWidth="1"/>
    <col min="12809" max="12809" width="6.875" style="44" customWidth="1"/>
    <col min="12810" max="12810" width="6.125" style="44" customWidth="1"/>
    <col min="12811" max="12811" width="8.125" style="44" customWidth="1"/>
    <col min="12812" max="12812" width="6.875" style="44" customWidth="1"/>
    <col min="12813" max="12813" width="6.125" style="44" customWidth="1"/>
    <col min="12814" max="12814" width="8.125" style="44" customWidth="1"/>
    <col min="12815" max="12815" width="6.875" style="44" customWidth="1"/>
    <col min="12816" max="12816" width="6.125" style="44" customWidth="1"/>
    <col min="12817" max="13056" width="8.875" style="44"/>
    <col min="13057" max="13057" width="25.375" style="44" customWidth="1"/>
    <col min="13058" max="13058" width="8.875" style="44" customWidth="1"/>
    <col min="13059" max="13059" width="6.875" style="44" customWidth="1"/>
    <col min="13060" max="13060" width="6.375" style="44" customWidth="1"/>
    <col min="13061" max="13061" width="8.125" style="44" customWidth="1"/>
    <col min="13062" max="13062" width="6.875" style="44" customWidth="1"/>
    <col min="13063" max="13063" width="6.375" style="44" customWidth="1"/>
    <col min="13064" max="13064" width="8.125" style="44" customWidth="1"/>
    <col min="13065" max="13065" width="6.875" style="44" customWidth="1"/>
    <col min="13066" max="13066" width="6.125" style="44" customWidth="1"/>
    <col min="13067" max="13067" width="8.125" style="44" customWidth="1"/>
    <col min="13068" max="13068" width="6.875" style="44" customWidth="1"/>
    <col min="13069" max="13069" width="6.125" style="44" customWidth="1"/>
    <col min="13070" max="13070" width="8.125" style="44" customWidth="1"/>
    <col min="13071" max="13071" width="6.875" style="44" customWidth="1"/>
    <col min="13072" max="13072" width="6.125" style="44" customWidth="1"/>
    <col min="13073" max="13312" width="8.875" style="44"/>
    <col min="13313" max="13313" width="25.375" style="44" customWidth="1"/>
    <col min="13314" max="13314" width="8.875" style="44" customWidth="1"/>
    <col min="13315" max="13315" width="6.875" style="44" customWidth="1"/>
    <col min="13316" max="13316" width="6.375" style="44" customWidth="1"/>
    <col min="13317" max="13317" width="8.125" style="44" customWidth="1"/>
    <col min="13318" max="13318" width="6.875" style="44" customWidth="1"/>
    <col min="13319" max="13319" width="6.375" style="44" customWidth="1"/>
    <col min="13320" max="13320" width="8.125" style="44" customWidth="1"/>
    <col min="13321" max="13321" width="6.875" style="44" customWidth="1"/>
    <col min="13322" max="13322" width="6.125" style="44" customWidth="1"/>
    <col min="13323" max="13323" width="8.125" style="44" customWidth="1"/>
    <col min="13324" max="13324" width="6.875" style="44" customWidth="1"/>
    <col min="13325" max="13325" width="6.125" style="44" customWidth="1"/>
    <col min="13326" max="13326" width="8.125" style="44" customWidth="1"/>
    <col min="13327" max="13327" width="6.875" style="44" customWidth="1"/>
    <col min="13328" max="13328" width="6.125" style="44" customWidth="1"/>
    <col min="13329" max="13568" width="8.875" style="44"/>
    <col min="13569" max="13569" width="25.375" style="44" customWidth="1"/>
    <col min="13570" max="13570" width="8.875" style="44" customWidth="1"/>
    <col min="13571" max="13571" width="6.875" style="44" customWidth="1"/>
    <col min="13572" max="13572" width="6.375" style="44" customWidth="1"/>
    <col min="13573" max="13573" width="8.125" style="44" customWidth="1"/>
    <col min="13574" max="13574" width="6.875" style="44" customWidth="1"/>
    <col min="13575" max="13575" width="6.375" style="44" customWidth="1"/>
    <col min="13576" max="13576" width="8.125" style="44" customWidth="1"/>
    <col min="13577" max="13577" width="6.875" style="44" customWidth="1"/>
    <col min="13578" max="13578" width="6.125" style="44" customWidth="1"/>
    <col min="13579" max="13579" width="8.125" style="44" customWidth="1"/>
    <col min="13580" max="13580" width="6.875" style="44" customWidth="1"/>
    <col min="13581" max="13581" width="6.125" style="44" customWidth="1"/>
    <col min="13582" max="13582" width="8.125" style="44" customWidth="1"/>
    <col min="13583" max="13583" width="6.875" style="44" customWidth="1"/>
    <col min="13584" max="13584" width="6.125" style="44" customWidth="1"/>
    <col min="13585" max="13824" width="8.875" style="44"/>
    <col min="13825" max="13825" width="25.375" style="44" customWidth="1"/>
    <col min="13826" max="13826" width="8.875" style="44" customWidth="1"/>
    <col min="13827" max="13827" width="6.875" style="44" customWidth="1"/>
    <col min="13828" max="13828" width="6.375" style="44" customWidth="1"/>
    <col min="13829" max="13829" width="8.125" style="44" customWidth="1"/>
    <col min="13830" max="13830" width="6.875" style="44" customWidth="1"/>
    <col min="13831" max="13831" width="6.375" style="44" customWidth="1"/>
    <col min="13832" max="13832" width="8.125" style="44" customWidth="1"/>
    <col min="13833" max="13833" width="6.875" style="44" customWidth="1"/>
    <col min="13834" max="13834" width="6.125" style="44" customWidth="1"/>
    <col min="13835" max="13835" width="8.125" style="44" customWidth="1"/>
    <col min="13836" max="13836" width="6.875" style="44" customWidth="1"/>
    <col min="13837" max="13837" width="6.125" style="44" customWidth="1"/>
    <col min="13838" max="13838" width="8.125" style="44" customWidth="1"/>
    <col min="13839" max="13839" width="6.875" style="44" customWidth="1"/>
    <col min="13840" max="13840" width="6.125" style="44" customWidth="1"/>
    <col min="13841" max="14080" width="8.875" style="44"/>
    <col min="14081" max="14081" width="25.375" style="44" customWidth="1"/>
    <col min="14082" max="14082" width="8.875" style="44" customWidth="1"/>
    <col min="14083" max="14083" width="6.875" style="44" customWidth="1"/>
    <col min="14084" max="14084" width="6.375" style="44" customWidth="1"/>
    <col min="14085" max="14085" width="8.125" style="44" customWidth="1"/>
    <col min="14086" max="14086" width="6.875" style="44" customWidth="1"/>
    <col min="14087" max="14087" width="6.375" style="44" customWidth="1"/>
    <col min="14088" max="14088" width="8.125" style="44" customWidth="1"/>
    <col min="14089" max="14089" width="6.875" style="44" customWidth="1"/>
    <col min="14090" max="14090" width="6.125" style="44" customWidth="1"/>
    <col min="14091" max="14091" width="8.125" style="44" customWidth="1"/>
    <col min="14092" max="14092" width="6.875" style="44" customWidth="1"/>
    <col min="14093" max="14093" width="6.125" style="44" customWidth="1"/>
    <col min="14094" max="14094" width="8.125" style="44" customWidth="1"/>
    <col min="14095" max="14095" width="6.875" style="44" customWidth="1"/>
    <col min="14096" max="14096" width="6.125" style="44" customWidth="1"/>
    <col min="14097" max="14336" width="8.875" style="44"/>
    <col min="14337" max="14337" width="25.375" style="44" customWidth="1"/>
    <col min="14338" max="14338" width="8.875" style="44" customWidth="1"/>
    <col min="14339" max="14339" width="6.875" style="44" customWidth="1"/>
    <col min="14340" max="14340" width="6.375" style="44" customWidth="1"/>
    <col min="14341" max="14341" width="8.125" style="44" customWidth="1"/>
    <col min="14342" max="14342" width="6.875" style="44" customWidth="1"/>
    <col min="14343" max="14343" width="6.375" style="44" customWidth="1"/>
    <col min="14344" max="14344" width="8.125" style="44" customWidth="1"/>
    <col min="14345" max="14345" width="6.875" style="44" customWidth="1"/>
    <col min="14346" max="14346" width="6.125" style="44" customWidth="1"/>
    <col min="14347" max="14347" width="8.125" style="44" customWidth="1"/>
    <col min="14348" max="14348" width="6.875" style="44" customWidth="1"/>
    <col min="14349" max="14349" width="6.125" style="44" customWidth="1"/>
    <col min="14350" max="14350" width="8.125" style="44" customWidth="1"/>
    <col min="14351" max="14351" width="6.875" style="44" customWidth="1"/>
    <col min="14352" max="14352" width="6.125" style="44" customWidth="1"/>
    <col min="14353" max="14592" width="8.875" style="44"/>
    <col min="14593" max="14593" width="25.375" style="44" customWidth="1"/>
    <col min="14594" max="14594" width="8.875" style="44" customWidth="1"/>
    <col min="14595" max="14595" width="6.875" style="44" customWidth="1"/>
    <col min="14596" max="14596" width="6.375" style="44" customWidth="1"/>
    <col min="14597" max="14597" width="8.125" style="44" customWidth="1"/>
    <col min="14598" max="14598" width="6.875" style="44" customWidth="1"/>
    <col min="14599" max="14599" width="6.375" style="44" customWidth="1"/>
    <col min="14600" max="14600" width="8.125" style="44" customWidth="1"/>
    <col min="14601" max="14601" width="6.875" style="44" customWidth="1"/>
    <col min="14602" max="14602" width="6.125" style="44" customWidth="1"/>
    <col min="14603" max="14603" width="8.125" style="44" customWidth="1"/>
    <col min="14604" max="14604" width="6.875" style="44" customWidth="1"/>
    <col min="14605" max="14605" width="6.125" style="44" customWidth="1"/>
    <col min="14606" max="14606" width="8.125" style="44" customWidth="1"/>
    <col min="14607" max="14607" width="6.875" style="44" customWidth="1"/>
    <col min="14608" max="14608" width="6.125" style="44" customWidth="1"/>
    <col min="14609" max="14848" width="8.875" style="44"/>
    <col min="14849" max="14849" width="25.375" style="44" customWidth="1"/>
    <col min="14850" max="14850" width="8.875" style="44" customWidth="1"/>
    <col min="14851" max="14851" width="6.875" style="44" customWidth="1"/>
    <col min="14852" max="14852" width="6.375" style="44" customWidth="1"/>
    <col min="14853" max="14853" width="8.125" style="44" customWidth="1"/>
    <col min="14854" max="14854" width="6.875" style="44" customWidth="1"/>
    <col min="14855" max="14855" width="6.375" style="44" customWidth="1"/>
    <col min="14856" max="14856" width="8.125" style="44" customWidth="1"/>
    <col min="14857" max="14857" width="6.875" style="44" customWidth="1"/>
    <col min="14858" max="14858" width="6.125" style="44" customWidth="1"/>
    <col min="14859" max="14859" width="8.125" style="44" customWidth="1"/>
    <col min="14860" max="14860" width="6.875" style="44" customWidth="1"/>
    <col min="14861" max="14861" width="6.125" style="44" customWidth="1"/>
    <col min="14862" max="14862" width="8.125" style="44" customWidth="1"/>
    <col min="14863" max="14863" width="6.875" style="44" customWidth="1"/>
    <col min="14864" max="14864" width="6.125" style="44" customWidth="1"/>
    <col min="14865" max="15104" width="8.875" style="44"/>
    <col min="15105" max="15105" width="25.375" style="44" customWidth="1"/>
    <col min="15106" max="15106" width="8.875" style="44" customWidth="1"/>
    <col min="15107" max="15107" width="6.875" style="44" customWidth="1"/>
    <col min="15108" max="15108" width="6.375" style="44" customWidth="1"/>
    <col min="15109" max="15109" width="8.125" style="44" customWidth="1"/>
    <col min="15110" max="15110" width="6.875" style="44" customWidth="1"/>
    <col min="15111" max="15111" width="6.375" style="44" customWidth="1"/>
    <col min="15112" max="15112" width="8.125" style="44" customWidth="1"/>
    <col min="15113" max="15113" width="6.875" style="44" customWidth="1"/>
    <col min="15114" max="15114" width="6.125" style="44" customWidth="1"/>
    <col min="15115" max="15115" width="8.125" style="44" customWidth="1"/>
    <col min="15116" max="15116" width="6.875" style="44" customWidth="1"/>
    <col min="15117" max="15117" width="6.125" style="44" customWidth="1"/>
    <col min="15118" max="15118" width="8.125" style="44" customWidth="1"/>
    <col min="15119" max="15119" width="6.875" style="44" customWidth="1"/>
    <col min="15120" max="15120" width="6.125" style="44" customWidth="1"/>
    <col min="15121" max="15360" width="8.875" style="44"/>
    <col min="15361" max="15361" width="25.375" style="44" customWidth="1"/>
    <col min="15362" max="15362" width="8.875" style="44" customWidth="1"/>
    <col min="15363" max="15363" width="6.875" style="44" customWidth="1"/>
    <col min="15364" max="15364" width="6.375" style="44" customWidth="1"/>
    <col min="15365" max="15365" width="8.125" style="44" customWidth="1"/>
    <col min="15366" max="15366" width="6.875" style="44" customWidth="1"/>
    <col min="15367" max="15367" width="6.375" style="44" customWidth="1"/>
    <col min="15368" max="15368" width="8.125" style="44" customWidth="1"/>
    <col min="15369" max="15369" width="6.875" style="44" customWidth="1"/>
    <col min="15370" max="15370" width="6.125" style="44" customWidth="1"/>
    <col min="15371" max="15371" width="8.125" style="44" customWidth="1"/>
    <col min="15372" max="15372" width="6.875" style="44" customWidth="1"/>
    <col min="15373" max="15373" width="6.125" style="44" customWidth="1"/>
    <col min="15374" max="15374" width="8.125" style="44" customWidth="1"/>
    <col min="15375" max="15375" width="6.875" style="44" customWidth="1"/>
    <col min="15376" max="15376" width="6.125" style="44" customWidth="1"/>
    <col min="15377" max="15616" width="8.875" style="44"/>
    <col min="15617" max="15617" width="25.375" style="44" customWidth="1"/>
    <col min="15618" max="15618" width="8.875" style="44" customWidth="1"/>
    <col min="15619" max="15619" width="6.875" style="44" customWidth="1"/>
    <col min="15620" max="15620" width="6.375" style="44" customWidth="1"/>
    <col min="15621" max="15621" width="8.125" style="44" customWidth="1"/>
    <col min="15622" max="15622" width="6.875" style="44" customWidth="1"/>
    <col min="15623" max="15623" width="6.375" style="44" customWidth="1"/>
    <col min="15624" max="15624" width="8.125" style="44" customWidth="1"/>
    <col min="15625" max="15625" width="6.875" style="44" customWidth="1"/>
    <col min="15626" max="15626" width="6.125" style="44" customWidth="1"/>
    <col min="15627" max="15627" width="8.125" style="44" customWidth="1"/>
    <col min="15628" max="15628" width="6.875" style="44" customWidth="1"/>
    <col min="15629" max="15629" width="6.125" style="44" customWidth="1"/>
    <col min="15630" max="15630" width="8.125" style="44" customWidth="1"/>
    <col min="15631" max="15631" width="6.875" style="44" customWidth="1"/>
    <col min="15632" max="15632" width="6.125" style="44" customWidth="1"/>
    <col min="15633" max="15872" width="8.875" style="44"/>
    <col min="15873" max="15873" width="25.375" style="44" customWidth="1"/>
    <col min="15874" max="15874" width="8.875" style="44" customWidth="1"/>
    <col min="15875" max="15875" width="6.875" style="44" customWidth="1"/>
    <col min="15876" max="15876" width="6.375" style="44" customWidth="1"/>
    <col min="15877" max="15877" width="8.125" style="44" customWidth="1"/>
    <col min="15878" max="15878" width="6.875" style="44" customWidth="1"/>
    <col min="15879" max="15879" width="6.375" style="44" customWidth="1"/>
    <col min="15880" max="15880" width="8.125" style="44" customWidth="1"/>
    <col min="15881" max="15881" width="6.875" style="44" customWidth="1"/>
    <col min="15882" max="15882" width="6.125" style="44" customWidth="1"/>
    <col min="15883" max="15883" width="8.125" style="44" customWidth="1"/>
    <col min="15884" max="15884" width="6.875" style="44" customWidth="1"/>
    <col min="15885" max="15885" width="6.125" style="44" customWidth="1"/>
    <col min="15886" max="15886" width="8.125" style="44" customWidth="1"/>
    <col min="15887" max="15887" width="6.875" style="44" customWidth="1"/>
    <col min="15888" max="15888" width="6.125" style="44" customWidth="1"/>
    <col min="15889" max="16128" width="8.875" style="44"/>
    <col min="16129" max="16129" width="25.375" style="44" customWidth="1"/>
    <col min="16130" max="16130" width="8.875" style="44" customWidth="1"/>
    <col min="16131" max="16131" width="6.875" style="44" customWidth="1"/>
    <col min="16132" max="16132" width="6.375" style="44" customWidth="1"/>
    <col min="16133" max="16133" width="8.125" style="44" customWidth="1"/>
    <col min="16134" max="16134" width="6.875" style="44" customWidth="1"/>
    <col min="16135" max="16135" width="6.375" style="44" customWidth="1"/>
    <col min="16136" max="16136" width="8.125" style="44" customWidth="1"/>
    <col min="16137" max="16137" width="6.875" style="44" customWidth="1"/>
    <col min="16138" max="16138" width="6.125" style="44" customWidth="1"/>
    <col min="16139" max="16139" width="8.125" style="44" customWidth="1"/>
    <col min="16140" max="16140" width="6.875" style="44" customWidth="1"/>
    <col min="16141" max="16141" width="6.125" style="44" customWidth="1"/>
    <col min="16142" max="16142" width="8.125" style="44" customWidth="1"/>
    <col min="16143" max="16143" width="6.875" style="44" customWidth="1"/>
    <col min="16144" max="16144" width="6.125" style="44" customWidth="1"/>
    <col min="16145" max="16384" width="8.875" style="44"/>
  </cols>
  <sheetData>
    <row r="1" spans="1:28" s="43" customFormat="1" ht="20.100000000000001" customHeight="1">
      <c r="A1" s="41" t="s">
        <v>52</v>
      </c>
      <c r="B1" s="41"/>
      <c r="C1" s="41"/>
      <c r="D1" s="41"/>
      <c r="E1" s="41"/>
      <c r="F1" s="41"/>
      <c r="G1" s="41"/>
      <c r="H1" s="42"/>
      <c r="I1" s="41"/>
      <c r="J1" s="41"/>
      <c r="K1" s="42"/>
      <c r="L1" s="41"/>
      <c r="M1" s="41"/>
      <c r="N1" s="42"/>
      <c r="O1" s="41"/>
      <c r="P1" s="41"/>
    </row>
    <row r="2" spans="1:28" ht="20.100000000000001" customHeight="1">
      <c r="B2" s="45"/>
      <c r="C2" s="45"/>
      <c r="D2" s="45"/>
      <c r="E2" s="46"/>
      <c r="F2" s="46"/>
      <c r="G2" s="47"/>
      <c r="H2" s="48"/>
      <c r="I2" s="49"/>
      <c r="J2" s="49"/>
      <c r="K2" s="48"/>
      <c r="L2" s="49"/>
      <c r="M2" s="49"/>
      <c r="N2" s="50" t="s">
        <v>53</v>
      </c>
      <c r="O2" s="45"/>
      <c r="P2" s="45"/>
    </row>
    <row r="3" spans="1:28" ht="26.85" customHeight="1">
      <c r="A3" s="51"/>
      <c r="B3" s="52" t="s">
        <v>54</v>
      </c>
      <c r="C3" s="52"/>
      <c r="D3" s="52"/>
      <c r="E3" s="52" t="s">
        <v>3</v>
      </c>
      <c r="F3" s="52"/>
      <c r="G3" s="52"/>
      <c r="H3" s="52" t="s">
        <v>4</v>
      </c>
      <c r="I3" s="52"/>
      <c r="J3" s="52"/>
      <c r="K3" s="52" t="s">
        <v>5</v>
      </c>
      <c r="L3" s="52"/>
      <c r="M3" s="52"/>
      <c r="N3" s="52" t="s">
        <v>6</v>
      </c>
      <c r="O3" s="52"/>
      <c r="P3" s="52"/>
    </row>
    <row r="4" spans="1:28" ht="33" customHeight="1">
      <c r="A4" s="53"/>
      <c r="B4" s="54" t="s">
        <v>55</v>
      </c>
      <c r="C4" s="55" t="s">
        <v>56</v>
      </c>
      <c r="D4" s="56" t="s">
        <v>57</v>
      </c>
      <c r="E4" s="54" t="s">
        <v>55</v>
      </c>
      <c r="F4" s="57" t="s">
        <v>56</v>
      </c>
      <c r="G4" s="58" t="s">
        <v>57</v>
      </c>
      <c r="H4" s="54" t="s">
        <v>55</v>
      </c>
      <c r="I4" s="57" t="s">
        <v>58</v>
      </c>
      <c r="J4" s="58" t="s">
        <v>57</v>
      </c>
      <c r="K4" s="54" t="s">
        <v>59</v>
      </c>
      <c r="L4" s="57" t="s">
        <v>56</v>
      </c>
      <c r="M4" s="58" t="s">
        <v>57</v>
      </c>
      <c r="N4" s="54" t="s">
        <v>55</v>
      </c>
      <c r="O4" s="57" t="s">
        <v>56</v>
      </c>
      <c r="P4" s="58" t="s">
        <v>57</v>
      </c>
    </row>
    <row r="5" spans="1:28" ht="20.25" customHeight="1">
      <c r="A5" s="59" t="s">
        <v>60</v>
      </c>
      <c r="B5" s="60">
        <v>192154</v>
      </c>
      <c r="C5" s="61">
        <v>26554</v>
      </c>
      <c r="D5" s="62">
        <f>IFERROR(C5/B5*100,"-")</f>
        <v>13.819124244095882</v>
      </c>
      <c r="E5" s="61">
        <v>192229</v>
      </c>
      <c r="F5" s="61">
        <v>26713</v>
      </c>
      <c r="G5" s="62">
        <f>IFERROR(F5/E5*100,"-")</f>
        <v>13.896446425877468</v>
      </c>
      <c r="H5" s="61">
        <v>182828</v>
      </c>
      <c r="I5" s="61">
        <v>26519</v>
      </c>
      <c r="J5" s="62">
        <f>IFERROR(I5/H5*100,"-")</f>
        <v>14.504889841818539</v>
      </c>
      <c r="K5" s="61">
        <v>177562</v>
      </c>
      <c r="L5" s="61">
        <v>26085</v>
      </c>
      <c r="M5" s="62">
        <f>IFERROR(L5/K5*100,"-")</f>
        <v>14.690643268266859</v>
      </c>
      <c r="N5" s="61">
        <v>139141</v>
      </c>
      <c r="O5" s="61">
        <v>21094</v>
      </c>
      <c r="P5" s="62">
        <f>IFERROR(O5/N5*100,"-")</f>
        <v>15.160161275253161</v>
      </c>
      <c r="S5" s="63"/>
      <c r="T5" s="63"/>
      <c r="U5" s="64"/>
      <c r="V5" s="65"/>
      <c r="W5" s="64"/>
      <c r="X5" s="65"/>
      <c r="Y5" s="64"/>
      <c r="Z5" s="65"/>
      <c r="AA5" s="64"/>
      <c r="AB5" s="65"/>
    </row>
    <row r="6" spans="1:28" ht="20.25" customHeight="1">
      <c r="A6" s="66" t="s">
        <v>61</v>
      </c>
      <c r="B6" s="67">
        <v>19</v>
      </c>
      <c r="C6" s="68">
        <v>11</v>
      </c>
      <c r="D6" s="69">
        <f t="shared" ref="D6:D69" si="0">IFERROR(C6/B6*100,"-")</f>
        <v>57.894736842105267</v>
      </c>
      <c r="E6" s="67">
        <v>21</v>
      </c>
      <c r="F6" s="68">
        <v>12</v>
      </c>
      <c r="G6" s="69">
        <f t="shared" ref="G6:G69" si="1">IFERROR(F6/E6*100,"-")</f>
        <v>57.142857142857139</v>
      </c>
      <c r="H6" s="67">
        <v>14</v>
      </c>
      <c r="I6" s="68">
        <v>10</v>
      </c>
      <c r="J6" s="69">
        <f t="shared" ref="J6:J69" si="2">IFERROR(I6/H6*100,"-")</f>
        <v>71.428571428571431</v>
      </c>
      <c r="K6" s="67">
        <v>13</v>
      </c>
      <c r="L6" s="68">
        <v>6</v>
      </c>
      <c r="M6" s="69">
        <f t="shared" ref="M6:M69" si="3">IFERROR(L6/K6*100,"-")</f>
        <v>46.153846153846153</v>
      </c>
      <c r="N6" s="67">
        <v>3</v>
      </c>
      <c r="O6" s="68">
        <v>3</v>
      </c>
      <c r="P6" s="69">
        <f t="shared" ref="P6:P69" si="4">IFERROR(O6/N6*100,"-")</f>
        <v>100</v>
      </c>
      <c r="R6" s="70"/>
      <c r="S6" s="71"/>
      <c r="T6" s="71"/>
      <c r="U6" s="71"/>
      <c r="V6" s="72"/>
      <c r="W6" s="71"/>
      <c r="X6" s="72"/>
      <c r="Y6" s="71"/>
      <c r="Z6" s="72"/>
      <c r="AA6" s="71"/>
      <c r="AB6" s="72"/>
    </row>
    <row r="7" spans="1:28" ht="20.25" customHeight="1">
      <c r="A7" s="66" t="s">
        <v>62</v>
      </c>
      <c r="B7" s="67">
        <v>754</v>
      </c>
      <c r="C7" s="68">
        <v>386</v>
      </c>
      <c r="D7" s="69">
        <f t="shared" si="0"/>
        <v>51.193633952254643</v>
      </c>
      <c r="E7" s="67">
        <v>606</v>
      </c>
      <c r="F7" s="68">
        <v>294</v>
      </c>
      <c r="G7" s="69">
        <f t="shared" si="1"/>
        <v>48.514851485148512</v>
      </c>
      <c r="H7" s="67">
        <v>563</v>
      </c>
      <c r="I7" s="68">
        <v>284</v>
      </c>
      <c r="J7" s="69">
        <f t="shared" si="2"/>
        <v>50.444049733570161</v>
      </c>
      <c r="K7" s="67">
        <v>927</v>
      </c>
      <c r="L7" s="68">
        <v>472</v>
      </c>
      <c r="M7" s="69">
        <f t="shared" si="3"/>
        <v>50.916936353829556</v>
      </c>
      <c r="N7" s="67">
        <v>824</v>
      </c>
      <c r="O7" s="68">
        <v>394</v>
      </c>
      <c r="P7" s="69">
        <f t="shared" si="4"/>
        <v>47.815533980582522</v>
      </c>
      <c r="R7" s="73"/>
      <c r="S7" s="71"/>
      <c r="T7" s="71"/>
      <c r="U7" s="71"/>
      <c r="V7" s="72"/>
      <c r="W7" s="71"/>
      <c r="X7" s="72"/>
      <c r="Y7" s="71"/>
      <c r="Z7" s="72"/>
      <c r="AA7" s="71"/>
      <c r="AB7" s="72"/>
    </row>
    <row r="8" spans="1:28" ht="20.25" customHeight="1">
      <c r="A8" s="66" t="s">
        <v>63</v>
      </c>
      <c r="B8" s="67">
        <v>180</v>
      </c>
      <c r="C8" s="68">
        <v>36</v>
      </c>
      <c r="D8" s="69">
        <f t="shared" si="0"/>
        <v>20</v>
      </c>
      <c r="E8" s="67">
        <v>175</v>
      </c>
      <c r="F8" s="68">
        <v>43</v>
      </c>
      <c r="G8" s="69">
        <f t="shared" si="1"/>
        <v>24.571428571428573</v>
      </c>
      <c r="H8" s="67">
        <v>161</v>
      </c>
      <c r="I8" s="68">
        <v>60</v>
      </c>
      <c r="J8" s="69">
        <f t="shared" si="2"/>
        <v>37.267080745341616</v>
      </c>
      <c r="K8" s="67">
        <v>161</v>
      </c>
      <c r="L8" s="68">
        <v>73</v>
      </c>
      <c r="M8" s="69">
        <f t="shared" si="3"/>
        <v>45.341614906832298</v>
      </c>
      <c r="N8" s="67">
        <v>134</v>
      </c>
      <c r="O8" s="68">
        <v>53</v>
      </c>
      <c r="P8" s="69">
        <f t="shared" si="4"/>
        <v>39.552238805970148</v>
      </c>
      <c r="R8" s="73"/>
      <c r="S8" s="71"/>
      <c r="T8" s="71"/>
      <c r="U8" s="71"/>
      <c r="V8" s="72"/>
      <c r="W8" s="71"/>
      <c r="X8" s="72"/>
      <c r="Y8" s="71"/>
      <c r="Z8" s="72"/>
      <c r="AA8" s="71"/>
      <c r="AB8" s="72"/>
    </row>
    <row r="9" spans="1:28" ht="20.25" customHeight="1">
      <c r="A9" s="66" t="s">
        <v>64</v>
      </c>
      <c r="B9" s="67">
        <v>187</v>
      </c>
      <c r="C9" s="68">
        <v>68</v>
      </c>
      <c r="D9" s="69">
        <f t="shared" si="0"/>
        <v>36.363636363636367</v>
      </c>
      <c r="E9" s="67">
        <v>198</v>
      </c>
      <c r="F9" s="68">
        <v>61</v>
      </c>
      <c r="G9" s="69">
        <f t="shared" si="1"/>
        <v>30.808080808080806</v>
      </c>
      <c r="H9" s="67">
        <v>209</v>
      </c>
      <c r="I9" s="68">
        <v>74</v>
      </c>
      <c r="J9" s="69">
        <f t="shared" si="2"/>
        <v>35.406698564593306</v>
      </c>
      <c r="K9" s="67">
        <v>343</v>
      </c>
      <c r="L9" s="68">
        <v>157</v>
      </c>
      <c r="M9" s="69">
        <f t="shared" si="3"/>
        <v>45.772594752186592</v>
      </c>
      <c r="N9" s="67">
        <v>420</v>
      </c>
      <c r="O9" s="68">
        <v>161</v>
      </c>
      <c r="P9" s="69">
        <f t="shared" si="4"/>
        <v>38.333333333333336</v>
      </c>
      <c r="R9" s="73"/>
      <c r="S9" s="71"/>
      <c r="T9" s="71"/>
      <c r="U9" s="71"/>
      <c r="V9" s="72"/>
      <c r="W9" s="71"/>
      <c r="X9" s="72"/>
      <c r="Y9" s="71"/>
      <c r="Z9" s="72"/>
      <c r="AA9" s="71"/>
      <c r="AB9" s="72"/>
    </row>
    <row r="10" spans="1:28" ht="20.25" customHeight="1">
      <c r="A10" s="66" t="s">
        <v>65</v>
      </c>
      <c r="B10" s="67">
        <v>61</v>
      </c>
      <c r="C10" s="68">
        <v>14</v>
      </c>
      <c r="D10" s="69">
        <f t="shared" si="0"/>
        <v>22.950819672131146</v>
      </c>
      <c r="E10" s="67">
        <v>93</v>
      </c>
      <c r="F10" s="68">
        <v>32</v>
      </c>
      <c r="G10" s="69">
        <f t="shared" si="1"/>
        <v>34.408602150537639</v>
      </c>
      <c r="H10" s="67">
        <v>75</v>
      </c>
      <c r="I10" s="68">
        <v>19</v>
      </c>
      <c r="J10" s="69">
        <f t="shared" si="2"/>
        <v>25.333333333333336</v>
      </c>
      <c r="K10" s="67">
        <v>83</v>
      </c>
      <c r="L10" s="68">
        <v>22</v>
      </c>
      <c r="M10" s="69">
        <f t="shared" si="3"/>
        <v>26.506024096385545</v>
      </c>
      <c r="N10" s="67">
        <v>100</v>
      </c>
      <c r="O10" s="68">
        <v>38</v>
      </c>
      <c r="P10" s="69">
        <f t="shared" si="4"/>
        <v>38</v>
      </c>
      <c r="R10" s="73"/>
      <c r="S10" s="71"/>
      <c r="T10" s="71"/>
      <c r="U10" s="71"/>
      <c r="V10" s="72"/>
      <c r="W10" s="71"/>
      <c r="X10" s="72"/>
      <c r="Y10" s="71"/>
      <c r="Z10" s="72"/>
      <c r="AA10" s="71"/>
      <c r="AB10" s="72"/>
    </row>
    <row r="11" spans="1:28" ht="20.25" customHeight="1">
      <c r="A11" s="66" t="s">
        <v>66</v>
      </c>
      <c r="B11" s="67">
        <v>3</v>
      </c>
      <c r="C11" s="68">
        <v>1</v>
      </c>
      <c r="D11" s="69">
        <f t="shared" si="0"/>
        <v>33.333333333333329</v>
      </c>
      <c r="E11" s="67">
        <v>160</v>
      </c>
      <c r="F11" s="68">
        <v>53</v>
      </c>
      <c r="G11" s="69">
        <f t="shared" si="1"/>
        <v>33.125</v>
      </c>
      <c r="H11" s="67">
        <v>281</v>
      </c>
      <c r="I11" s="68">
        <v>105</v>
      </c>
      <c r="J11" s="69">
        <f t="shared" si="2"/>
        <v>37.366548042704629</v>
      </c>
      <c r="K11" s="67">
        <v>441</v>
      </c>
      <c r="L11" s="68">
        <v>159</v>
      </c>
      <c r="M11" s="69">
        <f t="shared" si="3"/>
        <v>36.054421768707485</v>
      </c>
      <c r="N11" s="67">
        <v>2573</v>
      </c>
      <c r="O11" s="68">
        <v>949</v>
      </c>
      <c r="P11" s="69">
        <f t="shared" si="4"/>
        <v>36.88301593470657</v>
      </c>
      <c r="S11" s="74"/>
      <c r="T11" s="74"/>
      <c r="U11" s="74"/>
    </row>
    <row r="12" spans="1:28" ht="20.25" customHeight="1">
      <c r="A12" s="66" t="s">
        <v>67</v>
      </c>
      <c r="B12" s="67">
        <v>8</v>
      </c>
      <c r="C12" s="68">
        <v>4</v>
      </c>
      <c r="D12" s="69">
        <f t="shared" si="0"/>
        <v>50</v>
      </c>
      <c r="E12" s="67">
        <v>19</v>
      </c>
      <c r="F12" s="68">
        <v>2</v>
      </c>
      <c r="G12" s="69">
        <f t="shared" si="1"/>
        <v>10.526315789473683</v>
      </c>
      <c r="H12" s="67">
        <v>7</v>
      </c>
      <c r="I12" s="68" t="s">
        <v>24</v>
      </c>
      <c r="J12" s="69" t="str">
        <f t="shared" si="2"/>
        <v>-</v>
      </c>
      <c r="K12" s="67">
        <v>10</v>
      </c>
      <c r="L12" s="68">
        <v>2</v>
      </c>
      <c r="M12" s="69">
        <f t="shared" si="3"/>
        <v>20</v>
      </c>
      <c r="N12" s="67">
        <v>19</v>
      </c>
      <c r="O12" s="68">
        <v>7</v>
      </c>
      <c r="P12" s="69">
        <f t="shared" si="4"/>
        <v>36.84210526315789</v>
      </c>
      <c r="S12" s="74"/>
      <c r="T12" s="74"/>
      <c r="U12" s="74"/>
    </row>
    <row r="13" spans="1:28" ht="20.25" customHeight="1">
      <c r="A13" s="66" t="s">
        <v>68</v>
      </c>
      <c r="B13" s="67">
        <v>1</v>
      </c>
      <c r="C13" s="68" t="s">
        <v>24</v>
      </c>
      <c r="D13" s="69" t="str">
        <f t="shared" si="0"/>
        <v>-</v>
      </c>
      <c r="E13" s="67">
        <v>1</v>
      </c>
      <c r="F13" s="68" t="s">
        <v>24</v>
      </c>
      <c r="G13" s="69" t="str">
        <f t="shared" si="1"/>
        <v>-</v>
      </c>
      <c r="H13" s="67">
        <v>1</v>
      </c>
      <c r="I13" s="68" t="s">
        <v>24</v>
      </c>
      <c r="J13" s="69" t="str">
        <f t="shared" si="2"/>
        <v>-</v>
      </c>
      <c r="K13" s="67">
        <v>1</v>
      </c>
      <c r="L13" s="68" t="s">
        <v>24</v>
      </c>
      <c r="M13" s="69" t="str">
        <f t="shared" si="3"/>
        <v>-</v>
      </c>
      <c r="N13" s="67">
        <v>3</v>
      </c>
      <c r="O13" s="68">
        <v>1</v>
      </c>
      <c r="P13" s="69">
        <f t="shared" si="4"/>
        <v>33.333333333333329</v>
      </c>
      <c r="S13" s="74"/>
      <c r="T13" s="74"/>
      <c r="U13" s="74"/>
      <c r="V13" s="74"/>
    </row>
    <row r="14" spans="1:28" s="75" customFormat="1" ht="20.25" customHeight="1">
      <c r="A14" s="66" t="s">
        <v>69</v>
      </c>
      <c r="B14" s="67">
        <v>178</v>
      </c>
      <c r="C14" s="68">
        <v>60</v>
      </c>
      <c r="D14" s="69">
        <f t="shared" si="0"/>
        <v>33.707865168539328</v>
      </c>
      <c r="E14" s="67">
        <v>175</v>
      </c>
      <c r="F14" s="68">
        <v>59</v>
      </c>
      <c r="G14" s="69">
        <f t="shared" si="1"/>
        <v>33.714285714285715</v>
      </c>
      <c r="H14" s="67">
        <v>188</v>
      </c>
      <c r="I14" s="68">
        <v>54</v>
      </c>
      <c r="J14" s="69">
        <f t="shared" si="2"/>
        <v>28.723404255319153</v>
      </c>
      <c r="K14" s="67">
        <v>189</v>
      </c>
      <c r="L14" s="68">
        <v>64</v>
      </c>
      <c r="M14" s="69">
        <f t="shared" si="3"/>
        <v>33.862433862433861</v>
      </c>
      <c r="N14" s="67">
        <v>198</v>
      </c>
      <c r="O14" s="68">
        <v>65</v>
      </c>
      <c r="P14" s="69">
        <f t="shared" si="4"/>
        <v>32.828282828282831</v>
      </c>
      <c r="S14" s="76"/>
      <c r="T14" s="76"/>
      <c r="U14" s="76"/>
      <c r="V14" s="74"/>
    </row>
    <row r="15" spans="1:28" s="75" customFormat="1" ht="20.25" customHeight="1">
      <c r="A15" s="66" t="s">
        <v>70</v>
      </c>
      <c r="B15" s="67">
        <v>1414</v>
      </c>
      <c r="C15" s="68">
        <v>483</v>
      </c>
      <c r="D15" s="69">
        <f t="shared" si="0"/>
        <v>34.158415841584159</v>
      </c>
      <c r="E15" s="67">
        <v>1734</v>
      </c>
      <c r="F15" s="68">
        <v>588</v>
      </c>
      <c r="G15" s="69">
        <f t="shared" si="1"/>
        <v>33.910034602076124</v>
      </c>
      <c r="H15" s="67">
        <v>1712</v>
      </c>
      <c r="I15" s="68">
        <v>568</v>
      </c>
      <c r="J15" s="69">
        <f t="shared" si="2"/>
        <v>33.177570093457945</v>
      </c>
      <c r="K15" s="67">
        <v>1887</v>
      </c>
      <c r="L15" s="68">
        <v>617</v>
      </c>
      <c r="M15" s="69">
        <f t="shared" si="3"/>
        <v>32.697403285638579</v>
      </c>
      <c r="N15" s="67">
        <v>1839</v>
      </c>
      <c r="O15" s="68">
        <v>584</v>
      </c>
      <c r="P15" s="69">
        <f t="shared" si="4"/>
        <v>31.756389342033714</v>
      </c>
      <c r="S15" s="76"/>
      <c r="T15" s="76"/>
      <c r="U15" s="76"/>
      <c r="V15" s="74"/>
    </row>
    <row r="16" spans="1:28" s="75" customFormat="1" ht="20.25" customHeight="1">
      <c r="A16" s="66" t="s">
        <v>71</v>
      </c>
      <c r="B16" s="67">
        <v>16</v>
      </c>
      <c r="C16" s="68">
        <v>1</v>
      </c>
      <c r="D16" s="69">
        <f t="shared" si="0"/>
        <v>6.25</v>
      </c>
      <c r="E16" s="67">
        <v>18</v>
      </c>
      <c r="F16" s="68">
        <v>4</v>
      </c>
      <c r="G16" s="69">
        <f t="shared" si="1"/>
        <v>22.222222222222221</v>
      </c>
      <c r="H16" s="67">
        <v>14</v>
      </c>
      <c r="I16" s="68">
        <v>4</v>
      </c>
      <c r="J16" s="69">
        <f t="shared" si="2"/>
        <v>28.571428571428569</v>
      </c>
      <c r="K16" s="67">
        <v>20</v>
      </c>
      <c r="L16" s="68">
        <v>8</v>
      </c>
      <c r="M16" s="69">
        <f t="shared" si="3"/>
        <v>40</v>
      </c>
      <c r="N16" s="67">
        <v>19</v>
      </c>
      <c r="O16" s="68">
        <v>6</v>
      </c>
      <c r="P16" s="69">
        <f t="shared" si="4"/>
        <v>31.578947368421051</v>
      </c>
      <c r="S16" s="76"/>
      <c r="T16" s="76"/>
      <c r="U16" s="76"/>
      <c r="V16" s="74"/>
    </row>
    <row r="17" spans="1:22" s="75" customFormat="1" ht="20.25" customHeight="1">
      <c r="A17" s="66" t="s">
        <v>72</v>
      </c>
      <c r="B17" s="67">
        <v>49</v>
      </c>
      <c r="C17" s="68">
        <v>5</v>
      </c>
      <c r="D17" s="69">
        <f t="shared" si="0"/>
        <v>10.204081632653061</v>
      </c>
      <c r="E17" s="67">
        <v>52</v>
      </c>
      <c r="F17" s="68">
        <v>6</v>
      </c>
      <c r="G17" s="69">
        <f t="shared" si="1"/>
        <v>11.538461538461538</v>
      </c>
      <c r="H17" s="67">
        <v>47</v>
      </c>
      <c r="I17" s="68">
        <v>3</v>
      </c>
      <c r="J17" s="69">
        <f t="shared" si="2"/>
        <v>6.3829787234042552</v>
      </c>
      <c r="K17" s="67">
        <v>24</v>
      </c>
      <c r="L17" s="68">
        <v>3</v>
      </c>
      <c r="M17" s="69">
        <f t="shared" si="3"/>
        <v>12.5</v>
      </c>
      <c r="N17" s="67">
        <v>35</v>
      </c>
      <c r="O17" s="68">
        <v>11</v>
      </c>
      <c r="P17" s="69">
        <f t="shared" si="4"/>
        <v>31.428571428571427</v>
      </c>
      <c r="S17" s="76"/>
      <c r="T17" s="76"/>
      <c r="U17" s="76"/>
      <c r="V17" s="74"/>
    </row>
    <row r="18" spans="1:22" s="75" customFormat="1" ht="20.25" customHeight="1">
      <c r="A18" s="66" t="s">
        <v>73</v>
      </c>
      <c r="B18" s="67">
        <v>84</v>
      </c>
      <c r="C18" s="68">
        <v>36</v>
      </c>
      <c r="D18" s="69">
        <f t="shared" si="0"/>
        <v>42.857142857142854</v>
      </c>
      <c r="E18" s="68">
        <v>85</v>
      </c>
      <c r="F18" s="68">
        <v>42</v>
      </c>
      <c r="G18" s="69">
        <f t="shared" si="1"/>
        <v>49.411764705882355</v>
      </c>
      <c r="H18" s="68">
        <v>97</v>
      </c>
      <c r="I18" s="68">
        <v>34</v>
      </c>
      <c r="J18" s="69">
        <f t="shared" si="2"/>
        <v>35.051546391752574</v>
      </c>
      <c r="K18" s="68">
        <v>57</v>
      </c>
      <c r="L18" s="68">
        <v>19</v>
      </c>
      <c r="M18" s="69">
        <f t="shared" si="3"/>
        <v>33.333333333333329</v>
      </c>
      <c r="N18" s="67">
        <v>70</v>
      </c>
      <c r="O18" s="68">
        <v>22</v>
      </c>
      <c r="P18" s="69">
        <f t="shared" si="4"/>
        <v>31.428571428571427</v>
      </c>
    </row>
    <row r="19" spans="1:22" ht="20.25" customHeight="1">
      <c r="A19" s="66" t="s">
        <v>74</v>
      </c>
      <c r="B19" s="67">
        <v>94</v>
      </c>
      <c r="C19" s="68">
        <v>20</v>
      </c>
      <c r="D19" s="69">
        <f t="shared" si="0"/>
        <v>21.276595744680851</v>
      </c>
      <c r="E19" s="67">
        <v>111</v>
      </c>
      <c r="F19" s="68">
        <v>21</v>
      </c>
      <c r="G19" s="69">
        <f t="shared" si="1"/>
        <v>18.918918918918919</v>
      </c>
      <c r="H19" s="67">
        <v>160</v>
      </c>
      <c r="I19" s="68">
        <v>39</v>
      </c>
      <c r="J19" s="69">
        <f t="shared" si="2"/>
        <v>24.375</v>
      </c>
      <c r="K19" s="67">
        <v>150</v>
      </c>
      <c r="L19" s="68">
        <v>35</v>
      </c>
      <c r="M19" s="69">
        <f t="shared" si="3"/>
        <v>23.333333333333332</v>
      </c>
      <c r="N19" s="67">
        <v>86</v>
      </c>
      <c r="O19" s="68">
        <v>27</v>
      </c>
      <c r="P19" s="69">
        <f t="shared" si="4"/>
        <v>31.395348837209301</v>
      </c>
    </row>
    <row r="20" spans="1:22" ht="20.25" customHeight="1">
      <c r="A20" s="66" t="s">
        <v>75</v>
      </c>
      <c r="B20" s="67">
        <v>56</v>
      </c>
      <c r="C20" s="68">
        <v>12</v>
      </c>
      <c r="D20" s="69">
        <f t="shared" si="0"/>
        <v>21.428571428571427</v>
      </c>
      <c r="E20" s="67">
        <v>133</v>
      </c>
      <c r="F20" s="68">
        <v>40</v>
      </c>
      <c r="G20" s="69">
        <f t="shared" si="1"/>
        <v>30.075187969924812</v>
      </c>
      <c r="H20" s="67">
        <v>147</v>
      </c>
      <c r="I20" s="68">
        <v>50</v>
      </c>
      <c r="J20" s="69">
        <f t="shared" si="2"/>
        <v>34.013605442176868</v>
      </c>
      <c r="K20" s="67">
        <v>158</v>
      </c>
      <c r="L20" s="68">
        <v>50</v>
      </c>
      <c r="M20" s="69">
        <f t="shared" si="3"/>
        <v>31.645569620253166</v>
      </c>
      <c r="N20" s="67">
        <v>185</v>
      </c>
      <c r="O20" s="68">
        <v>57</v>
      </c>
      <c r="P20" s="69">
        <f t="shared" si="4"/>
        <v>30.810810810810814</v>
      </c>
    </row>
    <row r="21" spans="1:22" s="75" customFormat="1" ht="20.25" customHeight="1">
      <c r="A21" s="66" t="s">
        <v>76</v>
      </c>
      <c r="B21" s="67">
        <v>159</v>
      </c>
      <c r="C21" s="68">
        <v>32</v>
      </c>
      <c r="D21" s="69">
        <f t="shared" si="0"/>
        <v>20.125786163522015</v>
      </c>
      <c r="E21" s="67">
        <v>136</v>
      </c>
      <c r="F21" s="68">
        <v>39</v>
      </c>
      <c r="G21" s="69">
        <f t="shared" si="1"/>
        <v>28.676470588235293</v>
      </c>
      <c r="H21" s="67">
        <v>182</v>
      </c>
      <c r="I21" s="68">
        <v>41</v>
      </c>
      <c r="J21" s="69">
        <f t="shared" si="2"/>
        <v>22.527472527472529</v>
      </c>
      <c r="K21" s="67">
        <v>179</v>
      </c>
      <c r="L21" s="68">
        <v>48</v>
      </c>
      <c r="M21" s="69">
        <f t="shared" si="3"/>
        <v>26.815642458100559</v>
      </c>
      <c r="N21" s="67">
        <v>148</v>
      </c>
      <c r="O21" s="68">
        <v>45</v>
      </c>
      <c r="P21" s="69">
        <f t="shared" si="4"/>
        <v>30.405405405405407</v>
      </c>
    </row>
    <row r="22" spans="1:22" ht="20.25" customHeight="1">
      <c r="A22" s="66" t="s">
        <v>36</v>
      </c>
      <c r="B22" s="67">
        <v>3562</v>
      </c>
      <c r="C22" s="68">
        <v>1035</v>
      </c>
      <c r="D22" s="69">
        <f t="shared" si="0"/>
        <v>29.056709713644018</v>
      </c>
      <c r="E22" s="67">
        <v>3450</v>
      </c>
      <c r="F22" s="68">
        <v>971</v>
      </c>
      <c r="G22" s="69">
        <f t="shared" si="1"/>
        <v>28.144927536231883</v>
      </c>
      <c r="H22" s="67">
        <v>3245</v>
      </c>
      <c r="I22" s="68">
        <v>979</v>
      </c>
      <c r="J22" s="69">
        <f t="shared" si="2"/>
        <v>30.16949152542373</v>
      </c>
      <c r="K22" s="67">
        <v>3165</v>
      </c>
      <c r="L22" s="68">
        <v>898</v>
      </c>
      <c r="M22" s="69">
        <f t="shared" si="3"/>
        <v>28.372827804107427</v>
      </c>
      <c r="N22" s="67">
        <v>2860</v>
      </c>
      <c r="O22" s="68">
        <v>844</v>
      </c>
      <c r="P22" s="69">
        <f t="shared" si="4"/>
        <v>29.510489510489514</v>
      </c>
    </row>
    <row r="23" spans="1:22" ht="20.25" customHeight="1">
      <c r="A23" s="66" t="s">
        <v>45</v>
      </c>
      <c r="B23" s="67">
        <v>7279</v>
      </c>
      <c r="C23" s="68">
        <v>2387</v>
      </c>
      <c r="D23" s="69">
        <f t="shared" si="0"/>
        <v>32.792966066767413</v>
      </c>
      <c r="E23" s="67">
        <v>5400</v>
      </c>
      <c r="F23" s="68">
        <v>1424</v>
      </c>
      <c r="G23" s="69">
        <f t="shared" si="1"/>
        <v>26.37037037037037</v>
      </c>
      <c r="H23" s="67">
        <v>4823</v>
      </c>
      <c r="I23" s="68">
        <v>1398</v>
      </c>
      <c r="J23" s="69">
        <f t="shared" si="2"/>
        <v>28.986108231391249</v>
      </c>
      <c r="K23" s="67">
        <v>5971</v>
      </c>
      <c r="L23" s="68">
        <v>1673</v>
      </c>
      <c r="M23" s="69">
        <f t="shared" si="3"/>
        <v>28.018757327080891</v>
      </c>
      <c r="N23" s="67">
        <v>4193</v>
      </c>
      <c r="O23" s="68">
        <v>1208</v>
      </c>
      <c r="P23" s="69">
        <f t="shared" si="4"/>
        <v>28.809921297400432</v>
      </c>
    </row>
    <row r="24" spans="1:22" ht="20.25" customHeight="1">
      <c r="A24" s="66" t="s">
        <v>77</v>
      </c>
      <c r="B24" s="67">
        <v>5</v>
      </c>
      <c r="C24" s="68">
        <v>1</v>
      </c>
      <c r="D24" s="69">
        <f t="shared" si="0"/>
        <v>20</v>
      </c>
      <c r="E24" s="67">
        <v>7</v>
      </c>
      <c r="F24" s="68">
        <v>3</v>
      </c>
      <c r="G24" s="69">
        <f t="shared" si="1"/>
        <v>42.857142857142854</v>
      </c>
      <c r="H24" s="67">
        <v>1</v>
      </c>
      <c r="I24" s="68" t="s">
        <v>24</v>
      </c>
      <c r="J24" s="69" t="str">
        <f t="shared" si="2"/>
        <v>-</v>
      </c>
      <c r="K24" s="67">
        <v>5</v>
      </c>
      <c r="L24" s="68">
        <v>2</v>
      </c>
      <c r="M24" s="69">
        <f t="shared" si="3"/>
        <v>40</v>
      </c>
      <c r="N24" s="67">
        <v>7</v>
      </c>
      <c r="O24" s="68">
        <v>2</v>
      </c>
      <c r="P24" s="69">
        <f t="shared" si="4"/>
        <v>28.571428571428569</v>
      </c>
    </row>
    <row r="25" spans="1:22" ht="20.25" customHeight="1">
      <c r="A25" s="66" t="s">
        <v>44</v>
      </c>
      <c r="B25" s="67">
        <v>342</v>
      </c>
      <c r="C25" s="68">
        <v>99</v>
      </c>
      <c r="D25" s="69">
        <f t="shared" si="0"/>
        <v>28.947368421052634</v>
      </c>
      <c r="E25" s="67">
        <v>395</v>
      </c>
      <c r="F25" s="68">
        <v>110</v>
      </c>
      <c r="G25" s="69">
        <f t="shared" si="1"/>
        <v>27.848101265822784</v>
      </c>
      <c r="H25" s="67">
        <v>329</v>
      </c>
      <c r="I25" s="68">
        <v>94</v>
      </c>
      <c r="J25" s="69">
        <f t="shared" si="2"/>
        <v>28.571428571428569</v>
      </c>
      <c r="K25" s="67">
        <v>355</v>
      </c>
      <c r="L25" s="68">
        <v>104</v>
      </c>
      <c r="M25" s="69">
        <f t="shared" si="3"/>
        <v>29.295774647887324</v>
      </c>
      <c r="N25" s="67">
        <v>284</v>
      </c>
      <c r="O25" s="68">
        <v>81</v>
      </c>
      <c r="P25" s="69">
        <f t="shared" si="4"/>
        <v>28.52112676056338</v>
      </c>
    </row>
    <row r="26" spans="1:22" ht="20.25" customHeight="1">
      <c r="A26" s="66" t="s">
        <v>78</v>
      </c>
      <c r="B26" s="67">
        <v>176</v>
      </c>
      <c r="C26" s="68">
        <v>68</v>
      </c>
      <c r="D26" s="69">
        <f t="shared" si="0"/>
        <v>38.636363636363633</v>
      </c>
      <c r="E26" s="67">
        <v>45</v>
      </c>
      <c r="F26" s="68">
        <v>25</v>
      </c>
      <c r="G26" s="69">
        <f t="shared" si="1"/>
        <v>55.555555555555557</v>
      </c>
      <c r="H26" s="67">
        <v>397</v>
      </c>
      <c r="I26" s="68">
        <v>197</v>
      </c>
      <c r="J26" s="69">
        <f t="shared" si="2"/>
        <v>49.622166246851386</v>
      </c>
      <c r="K26" s="67">
        <v>332</v>
      </c>
      <c r="L26" s="68">
        <v>127</v>
      </c>
      <c r="M26" s="69">
        <f t="shared" si="3"/>
        <v>38.253012048192772</v>
      </c>
      <c r="N26" s="67">
        <v>85</v>
      </c>
      <c r="O26" s="68">
        <v>24</v>
      </c>
      <c r="P26" s="69">
        <f t="shared" si="4"/>
        <v>28.235294117647058</v>
      </c>
    </row>
    <row r="27" spans="1:22" ht="20.25" customHeight="1">
      <c r="A27" s="66" t="s">
        <v>79</v>
      </c>
      <c r="B27" s="67">
        <v>39</v>
      </c>
      <c r="C27" s="68">
        <v>11</v>
      </c>
      <c r="D27" s="69">
        <f t="shared" si="0"/>
        <v>28.205128205128204</v>
      </c>
      <c r="E27" s="67">
        <v>50</v>
      </c>
      <c r="F27" s="68">
        <v>13</v>
      </c>
      <c r="G27" s="69">
        <f t="shared" si="1"/>
        <v>26</v>
      </c>
      <c r="H27" s="67">
        <v>63</v>
      </c>
      <c r="I27" s="68">
        <v>19</v>
      </c>
      <c r="J27" s="69">
        <f t="shared" si="2"/>
        <v>30.158730158730158</v>
      </c>
      <c r="K27" s="67">
        <v>74</v>
      </c>
      <c r="L27" s="68">
        <v>24</v>
      </c>
      <c r="M27" s="69">
        <f t="shared" si="3"/>
        <v>32.432432432432435</v>
      </c>
      <c r="N27" s="67">
        <v>83</v>
      </c>
      <c r="O27" s="68">
        <v>22</v>
      </c>
      <c r="P27" s="69">
        <f t="shared" si="4"/>
        <v>26.506024096385545</v>
      </c>
    </row>
    <row r="28" spans="1:22" ht="20.25" customHeight="1">
      <c r="A28" s="66" t="s">
        <v>80</v>
      </c>
      <c r="B28" s="67">
        <v>8</v>
      </c>
      <c r="C28" s="68">
        <v>1</v>
      </c>
      <c r="D28" s="69">
        <f t="shared" si="0"/>
        <v>12.5</v>
      </c>
      <c r="E28" s="67">
        <v>17</v>
      </c>
      <c r="F28" s="68">
        <v>8</v>
      </c>
      <c r="G28" s="69">
        <f t="shared" si="1"/>
        <v>47.058823529411761</v>
      </c>
      <c r="H28" s="67">
        <v>13</v>
      </c>
      <c r="I28" s="68">
        <v>5</v>
      </c>
      <c r="J28" s="69">
        <f t="shared" si="2"/>
        <v>38.461538461538467</v>
      </c>
      <c r="K28" s="67">
        <v>17</v>
      </c>
      <c r="L28" s="68">
        <v>3</v>
      </c>
      <c r="M28" s="69">
        <f t="shared" si="3"/>
        <v>17.647058823529413</v>
      </c>
      <c r="N28" s="67">
        <v>27</v>
      </c>
      <c r="O28" s="68">
        <v>7</v>
      </c>
      <c r="P28" s="69">
        <f t="shared" si="4"/>
        <v>25.925925925925924</v>
      </c>
    </row>
    <row r="29" spans="1:22" ht="20.25" customHeight="1">
      <c r="A29" s="66" t="s">
        <v>81</v>
      </c>
      <c r="B29" s="67">
        <v>56</v>
      </c>
      <c r="C29" s="68">
        <v>10</v>
      </c>
      <c r="D29" s="69">
        <f t="shared" si="0"/>
        <v>17.857142857142858</v>
      </c>
      <c r="E29" s="67">
        <v>59</v>
      </c>
      <c r="F29" s="68">
        <v>13</v>
      </c>
      <c r="G29" s="69">
        <f t="shared" si="1"/>
        <v>22.033898305084744</v>
      </c>
      <c r="H29" s="67">
        <v>60</v>
      </c>
      <c r="I29" s="68">
        <v>14</v>
      </c>
      <c r="J29" s="69">
        <f t="shared" si="2"/>
        <v>23.333333333333332</v>
      </c>
      <c r="K29" s="67">
        <v>70</v>
      </c>
      <c r="L29" s="68">
        <v>19</v>
      </c>
      <c r="M29" s="69">
        <f t="shared" si="3"/>
        <v>27.142857142857142</v>
      </c>
      <c r="N29" s="67">
        <v>71</v>
      </c>
      <c r="O29" s="68">
        <v>18</v>
      </c>
      <c r="P29" s="69">
        <f t="shared" si="4"/>
        <v>25.352112676056336</v>
      </c>
    </row>
    <row r="30" spans="1:22" ht="20.25" customHeight="1">
      <c r="A30" s="66" t="s">
        <v>82</v>
      </c>
      <c r="B30" s="67">
        <v>198</v>
      </c>
      <c r="C30" s="68">
        <v>67</v>
      </c>
      <c r="D30" s="69">
        <f t="shared" si="0"/>
        <v>33.838383838383841</v>
      </c>
      <c r="E30" s="67">
        <v>184</v>
      </c>
      <c r="F30" s="68">
        <v>72</v>
      </c>
      <c r="G30" s="69">
        <f t="shared" si="1"/>
        <v>39.130434782608695</v>
      </c>
      <c r="H30" s="67">
        <v>124</v>
      </c>
      <c r="I30" s="68">
        <v>37</v>
      </c>
      <c r="J30" s="69">
        <f t="shared" si="2"/>
        <v>29.838709677419356</v>
      </c>
      <c r="K30" s="67">
        <v>201</v>
      </c>
      <c r="L30" s="68">
        <v>78</v>
      </c>
      <c r="M30" s="69">
        <f t="shared" si="3"/>
        <v>38.805970149253731</v>
      </c>
      <c r="N30" s="67">
        <v>162</v>
      </c>
      <c r="O30" s="68">
        <v>41</v>
      </c>
      <c r="P30" s="69">
        <f t="shared" si="4"/>
        <v>25.308641975308642</v>
      </c>
    </row>
    <row r="31" spans="1:22" ht="20.25" customHeight="1">
      <c r="A31" s="66" t="s">
        <v>83</v>
      </c>
      <c r="B31" s="67">
        <v>232</v>
      </c>
      <c r="C31" s="68">
        <v>82</v>
      </c>
      <c r="D31" s="69">
        <f t="shared" si="0"/>
        <v>35.344827586206897</v>
      </c>
      <c r="E31" s="67">
        <v>228</v>
      </c>
      <c r="F31" s="68">
        <v>84</v>
      </c>
      <c r="G31" s="69">
        <f t="shared" si="1"/>
        <v>36.84210526315789</v>
      </c>
      <c r="H31" s="67">
        <v>288</v>
      </c>
      <c r="I31" s="68">
        <v>99</v>
      </c>
      <c r="J31" s="69">
        <f t="shared" si="2"/>
        <v>34.375</v>
      </c>
      <c r="K31" s="67">
        <v>374</v>
      </c>
      <c r="L31" s="68">
        <v>109</v>
      </c>
      <c r="M31" s="69">
        <f t="shared" si="3"/>
        <v>29.144385026737968</v>
      </c>
      <c r="N31" s="67">
        <v>409</v>
      </c>
      <c r="O31" s="68">
        <v>103</v>
      </c>
      <c r="P31" s="69">
        <f t="shared" si="4"/>
        <v>25.183374083129586</v>
      </c>
    </row>
    <row r="32" spans="1:22" ht="20.25" customHeight="1">
      <c r="A32" s="66" t="s">
        <v>84</v>
      </c>
      <c r="B32" s="67">
        <v>325</v>
      </c>
      <c r="C32" s="68">
        <v>97</v>
      </c>
      <c r="D32" s="69">
        <f t="shared" si="0"/>
        <v>29.846153846153843</v>
      </c>
      <c r="E32" s="67">
        <v>310</v>
      </c>
      <c r="F32" s="68">
        <v>85</v>
      </c>
      <c r="G32" s="69">
        <f t="shared" si="1"/>
        <v>27.419354838709676</v>
      </c>
      <c r="H32" s="67">
        <v>313</v>
      </c>
      <c r="I32" s="68">
        <v>106</v>
      </c>
      <c r="J32" s="69">
        <f t="shared" si="2"/>
        <v>33.865814696485621</v>
      </c>
      <c r="K32" s="67">
        <v>298</v>
      </c>
      <c r="L32" s="68">
        <v>98</v>
      </c>
      <c r="M32" s="69">
        <f t="shared" si="3"/>
        <v>32.885906040268459</v>
      </c>
      <c r="N32" s="67">
        <v>271</v>
      </c>
      <c r="O32" s="68">
        <v>66</v>
      </c>
      <c r="P32" s="69">
        <f t="shared" si="4"/>
        <v>24.354243542435423</v>
      </c>
    </row>
    <row r="33" spans="1:16" ht="20.25" customHeight="1">
      <c r="A33" s="66" t="s">
        <v>85</v>
      </c>
      <c r="B33" s="67">
        <v>79</v>
      </c>
      <c r="C33" s="68">
        <v>31</v>
      </c>
      <c r="D33" s="69">
        <f t="shared" si="0"/>
        <v>39.24050632911392</v>
      </c>
      <c r="E33" s="67">
        <v>101</v>
      </c>
      <c r="F33" s="68">
        <v>31</v>
      </c>
      <c r="G33" s="69">
        <f t="shared" si="1"/>
        <v>30.693069306930692</v>
      </c>
      <c r="H33" s="67">
        <v>145</v>
      </c>
      <c r="I33" s="68">
        <v>42</v>
      </c>
      <c r="J33" s="69">
        <f t="shared" si="2"/>
        <v>28.965517241379313</v>
      </c>
      <c r="K33" s="67">
        <v>105</v>
      </c>
      <c r="L33" s="68">
        <v>30</v>
      </c>
      <c r="M33" s="69">
        <f t="shared" si="3"/>
        <v>28.571428571428569</v>
      </c>
      <c r="N33" s="67">
        <v>97</v>
      </c>
      <c r="O33" s="68">
        <v>23</v>
      </c>
      <c r="P33" s="69">
        <f t="shared" si="4"/>
        <v>23.711340206185564</v>
      </c>
    </row>
    <row r="34" spans="1:16" ht="20.25" customHeight="1">
      <c r="A34" s="66" t="s">
        <v>86</v>
      </c>
      <c r="B34" s="67">
        <v>6</v>
      </c>
      <c r="C34" s="68">
        <v>2</v>
      </c>
      <c r="D34" s="69">
        <f t="shared" si="0"/>
        <v>33.333333333333329</v>
      </c>
      <c r="E34" s="67">
        <v>17</v>
      </c>
      <c r="F34" s="68">
        <v>3</v>
      </c>
      <c r="G34" s="69">
        <f t="shared" si="1"/>
        <v>17.647058823529413</v>
      </c>
      <c r="H34" s="67">
        <v>25</v>
      </c>
      <c r="I34" s="68">
        <v>4</v>
      </c>
      <c r="J34" s="69">
        <f t="shared" si="2"/>
        <v>16</v>
      </c>
      <c r="K34" s="67">
        <v>26</v>
      </c>
      <c r="L34" s="68">
        <v>4</v>
      </c>
      <c r="M34" s="69">
        <f t="shared" si="3"/>
        <v>15.384615384615385</v>
      </c>
      <c r="N34" s="67">
        <v>22</v>
      </c>
      <c r="O34" s="68">
        <v>5</v>
      </c>
      <c r="P34" s="69">
        <f t="shared" si="4"/>
        <v>22.727272727272727</v>
      </c>
    </row>
    <row r="35" spans="1:16" ht="20.25" customHeight="1">
      <c r="A35" s="66" t="s">
        <v>87</v>
      </c>
      <c r="B35" s="67">
        <v>134</v>
      </c>
      <c r="C35" s="68">
        <v>50</v>
      </c>
      <c r="D35" s="69">
        <f t="shared" si="0"/>
        <v>37.313432835820898</v>
      </c>
      <c r="E35" s="67">
        <v>40</v>
      </c>
      <c r="F35" s="68">
        <v>10</v>
      </c>
      <c r="G35" s="69">
        <f t="shared" si="1"/>
        <v>25</v>
      </c>
      <c r="H35" s="67">
        <v>528</v>
      </c>
      <c r="I35" s="68">
        <v>169</v>
      </c>
      <c r="J35" s="69">
        <f t="shared" si="2"/>
        <v>32.007575757575758</v>
      </c>
      <c r="K35" s="67">
        <v>241</v>
      </c>
      <c r="L35" s="68">
        <v>66</v>
      </c>
      <c r="M35" s="69">
        <f t="shared" si="3"/>
        <v>27.385892116182575</v>
      </c>
      <c r="N35" s="67">
        <v>99</v>
      </c>
      <c r="O35" s="68">
        <v>22</v>
      </c>
      <c r="P35" s="69">
        <f t="shared" si="4"/>
        <v>22.222222222222221</v>
      </c>
    </row>
    <row r="36" spans="1:16" ht="20.25" customHeight="1">
      <c r="A36" s="66" t="s">
        <v>88</v>
      </c>
      <c r="B36" s="67">
        <v>10</v>
      </c>
      <c r="C36" s="68">
        <v>1</v>
      </c>
      <c r="D36" s="69">
        <f t="shared" si="0"/>
        <v>10</v>
      </c>
      <c r="E36" s="67">
        <v>3</v>
      </c>
      <c r="F36" s="68" t="s">
        <v>24</v>
      </c>
      <c r="G36" s="69" t="str">
        <f t="shared" si="1"/>
        <v>-</v>
      </c>
      <c r="H36" s="67">
        <v>7</v>
      </c>
      <c r="I36" s="68">
        <v>2</v>
      </c>
      <c r="J36" s="69">
        <f t="shared" si="2"/>
        <v>28.571428571428569</v>
      </c>
      <c r="K36" s="67">
        <v>10</v>
      </c>
      <c r="L36" s="68">
        <v>1</v>
      </c>
      <c r="M36" s="69">
        <f t="shared" si="3"/>
        <v>10</v>
      </c>
      <c r="N36" s="67">
        <v>9</v>
      </c>
      <c r="O36" s="68">
        <v>2</v>
      </c>
      <c r="P36" s="69">
        <f t="shared" si="4"/>
        <v>22.222222222222221</v>
      </c>
    </row>
    <row r="37" spans="1:16" ht="20.25" customHeight="1">
      <c r="A37" s="66" t="s">
        <v>89</v>
      </c>
      <c r="B37" s="67">
        <v>193</v>
      </c>
      <c r="C37" s="68">
        <v>58</v>
      </c>
      <c r="D37" s="69">
        <f t="shared" si="0"/>
        <v>30.051813471502591</v>
      </c>
      <c r="E37" s="67">
        <v>238</v>
      </c>
      <c r="F37" s="68">
        <v>63</v>
      </c>
      <c r="G37" s="69">
        <f t="shared" si="1"/>
        <v>26.47058823529412</v>
      </c>
      <c r="H37" s="67">
        <v>295</v>
      </c>
      <c r="I37" s="68">
        <v>75</v>
      </c>
      <c r="J37" s="69">
        <f t="shared" si="2"/>
        <v>25.423728813559322</v>
      </c>
      <c r="K37" s="67">
        <v>94</v>
      </c>
      <c r="L37" s="68">
        <v>18</v>
      </c>
      <c r="M37" s="69">
        <f t="shared" si="3"/>
        <v>19.148936170212767</v>
      </c>
      <c r="N37" s="67">
        <v>73</v>
      </c>
      <c r="O37" s="68">
        <v>16</v>
      </c>
      <c r="P37" s="69">
        <f t="shared" si="4"/>
        <v>21.917808219178081</v>
      </c>
    </row>
    <row r="38" spans="1:16" ht="20.25" customHeight="1">
      <c r="A38" s="66" t="s">
        <v>90</v>
      </c>
      <c r="B38" s="67">
        <v>57</v>
      </c>
      <c r="C38" s="68">
        <v>9</v>
      </c>
      <c r="D38" s="69">
        <f t="shared" si="0"/>
        <v>15.789473684210526</v>
      </c>
      <c r="E38" s="67">
        <v>36</v>
      </c>
      <c r="F38" s="68">
        <v>8</v>
      </c>
      <c r="G38" s="69">
        <f t="shared" si="1"/>
        <v>22.222222222222221</v>
      </c>
      <c r="H38" s="67">
        <v>33</v>
      </c>
      <c r="I38" s="68">
        <v>8</v>
      </c>
      <c r="J38" s="69">
        <f t="shared" si="2"/>
        <v>24.242424242424242</v>
      </c>
      <c r="K38" s="67">
        <v>43</v>
      </c>
      <c r="L38" s="68">
        <v>3</v>
      </c>
      <c r="M38" s="69">
        <f t="shared" si="3"/>
        <v>6.9767441860465116</v>
      </c>
      <c r="N38" s="67">
        <v>23</v>
      </c>
      <c r="O38" s="68">
        <v>5</v>
      </c>
      <c r="P38" s="69">
        <f t="shared" si="4"/>
        <v>21.739130434782609</v>
      </c>
    </row>
    <row r="39" spans="1:16" ht="20.25" customHeight="1">
      <c r="A39" s="66" t="s">
        <v>33</v>
      </c>
      <c r="B39" s="67">
        <v>2511</v>
      </c>
      <c r="C39" s="68">
        <v>474</v>
      </c>
      <c r="D39" s="69">
        <f t="shared" si="0"/>
        <v>18.876941457586618</v>
      </c>
      <c r="E39" s="67">
        <v>2667</v>
      </c>
      <c r="F39" s="68">
        <v>569</v>
      </c>
      <c r="G39" s="69">
        <f t="shared" si="1"/>
        <v>21.33483314585677</v>
      </c>
      <c r="H39" s="67">
        <v>2639</v>
      </c>
      <c r="I39" s="68">
        <v>608</v>
      </c>
      <c r="J39" s="69">
        <f t="shared" si="2"/>
        <v>23.039029935581659</v>
      </c>
      <c r="K39" s="67">
        <v>2809</v>
      </c>
      <c r="L39" s="68">
        <v>644</v>
      </c>
      <c r="M39" s="69">
        <f t="shared" si="3"/>
        <v>22.92630829476682</v>
      </c>
      <c r="N39" s="67">
        <v>2634</v>
      </c>
      <c r="O39" s="68">
        <v>565</v>
      </c>
      <c r="P39" s="69">
        <f t="shared" si="4"/>
        <v>21.450265755504937</v>
      </c>
    </row>
    <row r="40" spans="1:16">
      <c r="A40" s="66" t="s">
        <v>46</v>
      </c>
      <c r="B40" s="67">
        <v>1429</v>
      </c>
      <c r="C40" s="68">
        <v>300</v>
      </c>
      <c r="D40" s="69">
        <f t="shared" si="0"/>
        <v>20.993701889433169</v>
      </c>
      <c r="E40" s="67">
        <v>1358</v>
      </c>
      <c r="F40" s="68">
        <v>320</v>
      </c>
      <c r="G40" s="69">
        <f t="shared" si="1"/>
        <v>23.564064801178201</v>
      </c>
      <c r="H40" s="67">
        <v>1042</v>
      </c>
      <c r="I40" s="68">
        <v>213</v>
      </c>
      <c r="J40" s="69">
        <f t="shared" si="2"/>
        <v>20.441458733205376</v>
      </c>
      <c r="K40" s="67">
        <v>997</v>
      </c>
      <c r="L40" s="68">
        <v>195</v>
      </c>
      <c r="M40" s="69">
        <f t="shared" si="3"/>
        <v>19.55867602808425</v>
      </c>
      <c r="N40" s="67">
        <v>900</v>
      </c>
      <c r="O40" s="68">
        <v>190</v>
      </c>
      <c r="P40" s="69">
        <f t="shared" si="4"/>
        <v>21.111111111111111</v>
      </c>
    </row>
    <row r="41" spans="1:16" ht="20.25" customHeight="1">
      <c r="A41" s="66" t="s">
        <v>20</v>
      </c>
      <c r="B41" s="67">
        <v>12313</v>
      </c>
      <c r="C41" s="68">
        <v>2649</v>
      </c>
      <c r="D41" s="69">
        <f t="shared" si="0"/>
        <v>21.513847153415089</v>
      </c>
      <c r="E41" s="67">
        <v>14113</v>
      </c>
      <c r="F41" s="68">
        <v>3388</v>
      </c>
      <c r="G41" s="69">
        <f t="shared" si="1"/>
        <v>24.006235385814499</v>
      </c>
      <c r="H41" s="67">
        <v>13426</v>
      </c>
      <c r="I41" s="68">
        <v>3294</v>
      </c>
      <c r="J41" s="69">
        <f t="shared" si="2"/>
        <v>24.534485326977507</v>
      </c>
      <c r="K41" s="67">
        <v>15816</v>
      </c>
      <c r="L41" s="68">
        <v>3566</v>
      </c>
      <c r="M41" s="69">
        <f t="shared" si="3"/>
        <v>22.546788062721294</v>
      </c>
      <c r="N41" s="67">
        <v>14073</v>
      </c>
      <c r="O41" s="68">
        <v>2965</v>
      </c>
      <c r="P41" s="69">
        <f t="shared" si="4"/>
        <v>21.068713138634266</v>
      </c>
    </row>
    <row r="42" spans="1:16" ht="20.25" customHeight="1">
      <c r="A42" s="66" t="s">
        <v>91</v>
      </c>
      <c r="B42" s="67">
        <v>16</v>
      </c>
      <c r="C42" s="68">
        <v>1</v>
      </c>
      <c r="D42" s="69">
        <f t="shared" si="0"/>
        <v>6.25</v>
      </c>
      <c r="E42" s="67">
        <v>20</v>
      </c>
      <c r="F42" s="68">
        <v>2</v>
      </c>
      <c r="G42" s="69">
        <f t="shared" si="1"/>
        <v>10</v>
      </c>
      <c r="H42" s="67">
        <v>24</v>
      </c>
      <c r="I42" s="68">
        <v>1</v>
      </c>
      <c r="J42" s="69">
        <f t="shared" si="2"/>
        <v>4.1666666666666661</v>
      </c>
      <c r="K42" s="67">
        <v>19</v>
      </c>
      <c r="L42" s="68">
        <v>2</v>
      </c>
      <c r="M42" s="69">
        <f t="shared" si="3"/>
        <v>10.526315789473683</v>
      </c>
      <c r="N42" s="67">
        <v>19</v>
      </c>
      <c r="O42" s="68">
        <v>4</v>
      </c>
      <c r="P42" s="69">
        <f t="shared" si="4"/>
        <v>21.052631578947366</v>
      </c>
    </row>
    <row r="43" spans="1:16" ht="20.25" customHeight="1">
      <c r="A43" s="66" t="s">
        <v>92</v>
      </c>
      <c r="B43" s="67">
        <v>303</v>
      </c>
      <c r="C43" s="68">
        <v>70</v>
      </c>
      <c r="D43" s="69">
        <f t="shared" si="0"/>
        <v>23.1023102310231</v>
      </c>
      <c r="E43" s="67">
        <v>213</v>
      </c>
      <c r="F43" s="68">
        <v>39</v>
      </c>
      <c r="G43" s="69">
        <f t="shared" si="1"/>
        <v>18.30985915492958</v>
      </c>
      <c r="H43" s="67">
        <v>233</v>
      </c>
      <c r="I43" s="68">
        <v>33</v>
      </c>
      <c r="J43" s="69">
        <f t="shared" si="2"/>
        <v>14.163090128755366</v>
      </c>
      <c r="K43" s="67">
        <v>213</v>
      </c>
      <c r="L43" s="68">
        <v>42</v>
      </c>
      <c r="M43" s="69">
        <f t="shared" si="3"/>
        <v>19.718309859154928</v>
      </c>
      <c r="N43" s="67">
        <v>150</v>
      </c>
      <c r="O43" s="68">
        <v>30</v>
      </c>
      <c r="P43" s="69">
        <f t="shared" si="4"/>
        <v>20</v>
      </c>
    </row>
    <row r="44" spans="1:16" ht="20.25" customHeight="1">
      <c r="A44" s="66" t="s">
        <v>93</v>
      </c>
      <c r="B44" s="67">
        <v>19</v>
      </c>
      <c r="C44" s="68" t="s">
        <v>24</v>
      </c>
      <c r="D44" s="69" t="str">
        <f t="shared" si="0"/>
        <v>-</v>
      </c>
      <c r="E44" s="67">
        <v>11</v>
      </c>
      <c r="F44" s="68">
        <v>2</v>
      </c>
      <c r="G44" s="69">
        <f t="shared" si="1"/>
        <v>18.181818181818183</v>
      </c>
      <c r="H44" s="67">
        <v>3</v>
      </c>
      <c r="I44" s="68">
        <v>1</v>
      </c>
      <c r="J44" s="69">
        <f t="shared" si="2"/>
        <v>33.333333333333329</v>
      </c>
      <c r="K44" s="67">
        <v>5</v>
      </c>
      <c r="L44" s="68">
        <v>1</v>
      </c>
      <c r="M44" s="69">
        <f t="shared" si="3"/>
        <v>20</v>
      </c>
      <c r="N44" s="67">
        <v>5</v>
      </c>
      <c r="O44" s="68">
        <v>1</v>
      </c>
      <c r="P44" s="69">
        <f t="shared" si="4"/>
        <v>20</v>
      </c>
    </row>
    <row r="45" spans="1:16" ht="20.25" customHeight="1">
      <c r="A45" s="66" t="s">
        <v>94</v>
      </c>
      <c r="B45" s="67">
        <v>26</v>
      </c>
      <c r="C45" s="68">
        <v>4</v>
      </c>
      <c r="D45" s="69">
        <f t="shared" si="0"/>
        <v>15.384615384615385</v>
      </c>
      <c r="E45" s="67">
        <v>18</v>
      </c>
      <c r="F45" s="68">
        <v>6</v>
      </c>
      <c r="G45" s="69">
        <f t="shared" si="1"/>
        <v>33.333333333333329</v>
      </c>
      <c r="H45" s="67">
        <v>19</v>
      </c>
      <c r="I45" s="68">
        <v>4</v>
      </c>
      <c r="J45" s="69">
        <f t="shared" si="2"/>
        <v>21.052631578947366</v>
      </c>
      <c r="K45" s="67">
        <v>19</v>
      </c>
      <c r="L45" s="68">
        <v>1</v>
      </c>
      <c r="M45" s="69">
        <f t="shared" si="3"/>
        <v>5.2631578947368416</v>
      </c>
      <c r="N45" s="67">
        <v>10</v>
      </c>
      <c r="O45" s="68">
        <v>2</v>
      </c>
      <c r="P45" s="69">
        <f t="shared" si="4"/>
        <v>20</v>
      </c>
    </row>
    <row r="46" spans="1:16" ht="20.25" customHeight="1">
      <c r="A46" s="66" t="s">
        <v>95</v>
      </c>
      <c r="B46" s="67">
        <v>4</v>
      </c>
      <c r="C46" s="68" t="s">
        <v>24</v>
      </c>
      <c r="D46" s="69" t="str">
        <f t="shared" si="0"/>
        <v>-</v>
      </c>
      <c r="E46" s="67">
        <v>6</v>
      </c>
      <c r="F46" s="68" t="s">
        <v>24</v>
      </c>
      <c r="G46" s="69" t="str">
        <f t="shared" si="1"/>
        <v>-</v>
      </c>
      <c r="H46" s="67">
        <v>10</v>
      </c>
      <c r="I46" s="68">
        <v>3</v>
      </c>
      <c r="J46" s="69">
        <f t="shared" si="2"/>
        <v>30</v>
      </c>
      <c r="K46" s="67">
        <v>20</v>
      </c>
      <c r="L46" s="68">
        <v>1</v>
      </c>
      <c r="M46" s="69">
        <f t="shared" si="3"/>
        <v>5</v>
      </c>
      <c r="N46" s="67">
        <v>10</v>
      </c>
      <c r="O46" s="68">
        <v>2</v>
      </c>
      <c r="P46" s="69">
        <f t="shared" si="4"/>
        <v>20</v>
      </c>
    </row>
    <row r="47" spans="1:16" ht="20.25" customHeight="1">
      <c r="A47" s="66" t="s">
        <v>96</v>
      </c>
      <c r="B47" s="67">
        <v>265</v>
      </c>
      <c r="C47" s="68">
        <v>33</v>
      </c>
      <c r="D47" s="69">
        <f t="shared" si="0"/>
        <v>12.452830188679245</v>
      </c>
      <c r="E47" s="67">
        <v>229</v>
      </c>
      <c r="F47" s="68">
        <v>61</v>
      </c>
      <c r="G47" s="69">
        <f t="shared" si="1"/>
        <v>26.637554585152838</v>
      </c>
      <c r="H47" s="67">
        <v>159</v>
      </c>
      <c r="I47" s="68">
        <v>38</v>
      </c>
      <c r="J47" s="69">
        <f t="shared" si="2"/>
        <v>23.89937106918239</v>
      </c>
      <c r="K47" s="67">
        <v>134</v>
      </c>
      <c r="L47" s="68">
        <v>31</v>
      </c>
      <c r="M47" s="69">
        <f t="shared" si="3"/>
        <v>23.134328358208954</v>
      </c>
      <c r="N47" s="67">
        <v>86</v>
      </c>
      <c r="O47" s="68">
        <v>17</v>
      </c>
      <c r="P47" s="69">
        <f t="shared" si="4"/>
        <v>19.767441860465116</v>
      </c>
    </row>
    <row r="48" spans="1:16" ht="20.25" customHeight="1">
      <c r="A48" s="66" t="s">
        <v>97</v>
      </c>
      <c r="B48" s="67">
        <v>34</v>
      </c>
      <c r="C48" s="68">
        <v>6</v>
      </c>
      <c r="D48" s="69">
        <f t="shared" si="0"/>
        <v>17.647058823529413</v>
      </c>
      <c r="E48" s="67">
        <v>44</v>
      </c>
      <c r="F48" s="68">
        <v>8</v>
      </c>
      <c r="G48" s="69">
        <f t="shared" si="1"/>
        <v>18.181818181818183</v>
      </c>
      <c r="H48" s="67">
        <v>35</v>
      </c>
      <c r="I48" s="68">
        <v>4</v>
      </c>
      <c r="J48" s="69">
        <f t="shared" si="2"/>
        <v>11.428571428571429</v>
      </c>
      <c r="K48" s="67">
        <v>31</v>
      </c>
      <c r="L48" s="68">
        <v>7</v>
      </c>
      <c r="M48" s="69">
        <f t="shared" si="3"/>
        <v>22.58064516129032</v>
      </c>
      <c r="N48" s="67">
        <v>32</v>
      </c>
      <c r="O48" s="68">
        <v>6</v>
      </c>
      <c r="P48" s="69">
        <f t="shared" si="4"/>
        <v>18.75</v>
      </c>
    </row>
    <row r="49" spans="1:16" ht="20.25" customHeight="1">
      <c r="A49" s="66" t="s">
        <v>98</v>
      </c>
      <c r="B49" s="67">
        <v>35</v>
      </c>
      <c r="C49" s="68">
        <v>14</v>
      </c>
      <c r="D49" s="69">
        <f t="shared" si="0"/>
        <v>40</v>
      </c>
      <c r="E49" s="67">
        <v>16</v>
      </c>
      <c r="F49" s="68">
        <v>4</v>
      </c>
      <c r="G49" s="69">
        <f t="shared" si="1"/>
        <v>25</v>
      </c>
      <c r="H49" s="67">
        <v>25</v>
      </c>
      <c r="I49" s="68">
        <v>3</v>
      </c>
      <c r="J49" s="69">
        <f t="shared" si="2"/>
        <v>12</v>
      </c>
      <c r="K49" s="67">
        <v>38</v>
      </c>
      <c r="L49" s="68">
        <v>7</v>
      </c>
      <c r="M49" s="69">
        <f t="shared" si="3"/>
        <v>18.421052631578945</v>
      </c>
      <c r="N49" s="67">
        <v>16</v>
      </c>
      <c r="O49" s="68">
        <v>3</v>
      </c>
      <c r="P49" s="69">
        <f t="shared" si="4"/>
        <v>18.75</v>
      </c>
    </row>
    <row r="50" spans="1:16" ht="20.25" customHeight="1">
      <c r="A50" s="66" t="s">
        <v>99</v>
      </c>
      <c r="B50" s="67">
        <v>18</v>
      </c>
      <c r="C50" s="68" t="s">
        <v>24</v>
      </c>
      <c r="D50" s="69" t="str">
        <f t="shared" si="0"/>
        <v>-</v>
      </c>
      <c r="E50" s="67">
        <v>117</v>
      </c>
      <c r="F50" s="68">
        <v>12</v>
      </c>
      <c r="G50" s="69">
        <f t="shared" si="1"/>
        <v>10.256410256410255</v>
      </c>
      <c r="H50" s="67">
        <v>23</v>
      </c>
      <c r="I50" s="68">
        <v>4</v>
      </c>
      <c r="J50" s="69">
        <f t="shared" si="2"/>
        <v>17.391304347826086</v>
      </c>
      <c r="K50" s="67">
        <v>36</v>
      </c>
      <c r="L50" s="68" t="s">
        <v>24</v>
      </c>
      <c r="M50" s="69" t="str">
        <f t="shared" si="3"/>
        <v>-</v>
      </c>
      <c r="N50" s="67">
        <v>32</v>
      </c>
      <c r="O50" s="68">
        <v>6</v>
      </c>
      <c r="P50" s="69">
        <f t="shared" si="4"/>
        <v>18.75</v>
      </c>
    </row>
    <row r="51" spans="1:16" ht="20.25" customHeight="1">
      <c r="A51" s="66" t="s">
        <v>19</v>
      </c>
      <c r="B51" s="67">
        <v>21764</v>
      </c>
      <c r="C51" s="68">
        <v>3282</v>
      </c>
      <c r="D51" s="69">
        <f t="shared" si="0"/>
        <v>15.079948538871532</v>
      </c>
      <c r="E51" s="67">
        <v>21724</v>
      </c>
      <c r="F51" s="68">
        <v>3345</v>
      </c>
      <c r="G51" s="69">
        <f t="shared" si="1"/>
        <v>15.397716810900386</v>
      </c>
      <c r="H51" s="67">
        <v>21409</v>
      </c>
      <c r="I51" s="68">
        <v>3612</v>
      </c>
      <c r="J51" s="69">
        <f t="shared" si="2"/>
        <v>16.87140922042132</v>
      </c>
      <c r="K51" s="67">
        <v>21853</v>
      </c>
      <c r="L51" s="68">
        <v>3654</v>
      </c>
      <c r="M51" s="69">
        <f t="shared" si="3"/>
        <v>16.720816363885966</v>
      </c>
      <c r="N51" s="67">
        <v>20897</v>
      </c>
      <c r="O51" s="68">
        <v>3748</v>
      </c>
      <c r="P51" s="69">
        <f t="shared" si="4"/>
        <v>17.935588840503421</v>
      </c>
    </row>
    <row r="52" spans="1:16" ht="20.25" customHeight="1">
      <c r="A52" s="66" t="s">
        <v>42</v>
      </c>
      <c r="B52" s="67">
        <v>334</v>
      </c>
      <c r="C52" s="68">
        <v>39</v>
      </c>
      <c r="D52" s="69">
        <f t="shared" si="0"/>
        <v>11.676646706586826</v>
      </c>
      <c r="E52" s="67">
        <v>362</v>
      </c>
      <c r="F52" s="68">
        <v>39</v>
      </c>
      <c r="G52" s="69">
        <f t="shared" si="1"/>
        <v>10.773480662983426</v>
      </c>
      <c r="H52" s="67">
        <v>293</v>
      </c>
      <c r="I52" s="68">
        <v>34</v>
      </c>
      <c r="J52" s="69">
        <f t="shared" si="2"/>
        <v>11.604095563139932</v>
      </c>
      <c r="K52" s="67">
        <v>307</v>
      </c>
      <c r="L52" s="68">
        <v>36</v>
      </c>
      <c r="M52" s="69">
        <f t="shared" si="3"/>
        <v>11.726384364820847</v>
      </c>
      <c r="N52" s="67">
        <v>352</v>
      </c>
      <c r="O52" s="68">
        <v>62</v>
      </c>
      <c r="P52" s="69">
        <f t="shared" si="4"/>
        <v>17.613636363636363</v>
      </c>
    </row>
    <row r="53" spans="1:16" ht="20.25" customHeight="1">
      <c r="A53" s="66" t="s">
        <v>100</v>
      </c>
      <c r="B53" s="67">
        <v>10718</v>
      </c>
      <c r="C53" s="68">
        <v>1832</v>
      </c>
      <c r="D53" s="69">
        <f t="shared" si="0"/>
        <v>17.092741183056539</v>
      </c>
      <c r="E53" s="67">
        <v>11272</v>
      </c>
      <c r="F53" s="68">
        <v>1865</v>
      </c>
      <c r="G53" s="69">
        <f t="shared" si="1"/>
        <v>16.545422285308732</v>
      </c>
      <c r="H53" s="67">
        <v>12158</v>
      </c>
      <c r="I53" s="68">
        <v>1999</v>
      </c>
      <c r="J53" s="69">
        <f t="shared" si="2"/>
        <v>16.441848988320448</v>
      </c>
      <c r="K53" s="67">
        <v>13353</v>
      </c>
      <c r="L53" s="68">
        <v>2221</v>
      </c>
      <c r="M53" s="69">
        <f t="shared" si="3"/>
        <v>16.632966374597469</v>
      </c>
      <c r="N53" s="67">
        <v>12213</v>
      </c>
      <c r="O53" s="68">
        <v>2050</v>
      </c>
      <c r="P53" s="69">
        <f t="shared" si="4"/>
        <v>16.785392614427249</v>
      </c>
    </row>
    <row r="54" spans="1:16" ht="20.25" customHeight="1">
      <c r="A54" s="66" t="s">
        <v>101</v>
      </c>
      <c r="B54" s="67">
        <v>347</v>
      </c>
      <c r="C54" s="68">
        <v>187</v>
      </c>
      <c r="D54" s="69">
        <f t="shared" si="0"/>
        <v>53.89048991354467</v>
      </c>
      <c r="E54" s="67">
        <v>342</v>
      </c>
      <c r="F54" s="68">
        <v>171</v>
      </c>
      <c r="G54" s="69">
        <f t="shared" si="1"/>
        <v>50</v>
      </c>
      <c r="H54" s="67">
        <v>329</v>
      </c>
      <c r="I54" s="68">
        <v>170</v>
      </c>
      <c r="J54" s="69">
        <f t="shared" si="2"/>
        <v>51.671732522796354</v>
      </c>
      <c r="K54" s="67">
        <v>135</v>
      </c>
      <c r="L54" s="68">
        <v>69</v>
      </c>
      <c r="M54" s="69">
        <f t="shared" si="3"/>
        <v>51.111111111111107</v>
      </c>
      <c r="N54" s="67">
        <v>6</v>
      </c>
      <c r="O54" s="68">
        <v>1</v>
      </c>
      <c r="P54" s="69">
        <f t="shared" si="4"/>
        <v>16.666666666666664</v>
      </c>
    </row>
    <row r="55" spans="1:16" ht="20.25" customHeight="1">
      <c r="A55" s="66" t="s">
        <v>26</v>
      </c>
      <c r="B55" s="67">
        <v>1609</v>
      </c>
      <c r="C55" s="68">
        <v>221</v>
      </c>
      <c r="D55" s="69">
        <f t="shared" si="0"/>
        <v>13.735239279055314</v>
      </c>
      <c r="E55" s="67">
        <v>1597</v>
      </c>
      <c r="F55" s="68">
        <v>225</v>
      </c>
      <c r="G55" s="69">
        <f t="shared" si="1"/>
        <v>14.088916718847841</v>
      </c>
      <c r="H55" s="67">
        <v>1615</v>
      </c>
      <c r="I55" s="68">
        <v>239</v>
      </c>
      <c r="J55" s="69">
        <f t="shared" si="2"/>
        <v>14.798761609907121</v>
      </c>
      <c r="K55" s="67">
        <v>1722</v>
      </c>
      <c r="L55" s="68">
        <v>235</v>
      </c>
      <c r="M55" s="69">
        <f t="shared" si="3"/>
        <v>13.646922183507549</v>
      </c>
      <c r="N55" s="67">
        <v>1454</v>
      </c>
      <c r="O55" s="68">
        <v>223</v>
      </c>
      <c r="P55" s="69">
        <f t="shared" si="4"/>
        <v>15.337001375515818</v>
      </c>
    </row>
    <row r="56" spans="1:16" ht="20.25" customHeight="1">
      <c r="A56" s="66" t="s">
        <v>38</v>
      </c>
      <c r="B56" s="67">
        <v>1100</v>
      </c>
      <c r="C56" s="68">
        <v>156</v>
      </c>
      <c r="D56" s="69">
        <f t="shared" si="0"/>
        <v>14.181818181818182</v>
      </c>
      <c r="E56" s="67">
        <v>1344</v>
      </c>
      <c r="F56" s="68">
        <v>174</v>
      </c>
      <c r="G56" s="69">
        <f t="shared" si="1"/>
        <v>12.946428571428573</v>
      </c>
      <c r="H56" s="67">
        <v>1194</v>
      </c>
      <c r="I56" s="68">
        <v>164</v>
      </c>
      <c r="J56" s="69">
        <f t="shared" si="2"/>
        <v>13.735343383584588</v>
      </c>
      <c r="K56" s="67">
        <v>1163</v>
      </c>
      <c r="L56" s="68">
        <v>164</v>
      </c>
      <c r="M56" s="69">
        <f t="shared" si="3"/>
        <v>14.10146173688736</v>
      </c>
      <c r="N56" s="67">
        <v>1113</v>
      </c>
      <c r="O56" s="68">
        <v>162</v>
      </c>
      <c r="P56" s="69">
        <f t="shared" si="4"/>
        <v>14.555256064690028</v>
      </c>
    </row>
    <row r="57" spans="1:16" ht="20.25" customHeight="1">
      <c r="A57" s="66" t="s">
        <v>102</v>
      </c>
      <c r="B57" s="67">
        <v>318</v>
      </c>
      <c r="C57" s="68">
        <v>71</v>
      </c>
      <c r="D57" s="69">
        <f t="shared" si="0"/>
        <v>22.327044025157232</v>
      </c>
      <c r="E57" s="67">
        <v>323</v>
      </c>
      <c r="F57" s="68">
        <v>58</v>
      </c>
      <c r="G57" s="69">
        <f t="shared" si="1"/>
        <v>17.956656346749224</v>
      </c>
      <c r="H57" s="67">
        <v>319</v>
      </c>
      <c r="I57" s="68">
        <v>63</v>
      </c>
      <c r="J57" s="69">
        <f t="shared" si="2"/>
        <v>19.749216300940439</v>
      </c>
      <c r="K57" s="67">
        <v>289</v>
      </c>
      <c r="L57" s="68">
        <v>54</v>
      </c>
      <c r="M57" s="69">
        <f t="shared" si="3"/>
        <v>18.685121107266436</v>
      </c>
      <c r="N57" s="67">
        <v>214</v>
      </c>
      <c r="O57" s="68">
        <v>29</v>
      </c>
      <c r="P57" s="69">
        <f t="shared" si="4"/>
        <v>13.551401869158877</v>
      </c>
    </row>
    <row r="58" spans="1:16" ht="20.25" customHeight="1">
      <c r="A58" s="66" t="s">
        <v>103</v>
      </c>
      <c r="B58" s="67">
        <v>43281</v>
      </c>
      <c r="C58" s="68">
        <v>5454</v>
      </c>
      <c r="D58" s="69">
        <f t="shared" si="0"/>
        <v>12.601372426699939</v>
      </c>
      <c r="E58" s="67">
        <v>44541</v>
      </c>
      <c r="F58" s="68">
        <v>5800</v>
      </c>
      <c r="G58" s="69">
        <f t="shared" si="1"/>
        <v>13.021710334298737</v>
      </c>
      <c r="H58" s="67">
        <v>42218</v>
      </c>
      <c r="I58" s="68">
        <v>5507</v>
      </c>
      <c r="J58" s="69">
        <f t="shared" si="2"/>
        <v>13.044199156757779</v>
      </c>
      <c r="K58" s="67">
        <v>33031</v>
      </c>
      <c r="L58" s="68">
        <v>4508</v>
      </c>
      <c r="M58" s="69">
        <f t="shared" si="3"/>
        <v>13.647785413702278</v>
      </c>
      <c r="N58" s="67">
        <v>12914</v>
      </c>
      <c r="O58" s="68">
        <v>1590</v>
      </c>
      <c r="P58" s="69">
        <f t="shared" si="4"/>
        <v>12.312219296887099</v>
      </c>
    </row>
    <row r="59" spans="1:16" ht="20.25" customHeight="1">
      <c r="A59" s="66" t="s">
        <v>104</v>
      </c>
      <c r="B59" s="67">
        <v>41</v>
      </c>
      <c r="C59" s="68">
        <v>2</v>
      </c>
      <c r="D59" s="69">
        <f t="shared" si="0"/>
        <v>4.8780487804878048</v>
      </c>
      <c r="E59" s="67">
        <v>20</v>
      </c>
      <c r="F59" s="68">
        <v>5</v>
      </c>
      <c r="G59" s="69">
        <f t="shared" si="1"/>
        <v>25</v>
      </c>
      <c r="H59" s="67">
        <v>21</v>
      </c>
      <c r="I59" s="68">
        <v>2</v>
      </c>
      <c r="J59" s="69">
        <f t="shared" si="2"/>
        <v>9.5238095238095237</v>
      </c>
      <c r="K59" s="67">
        <v>25</v>
      </c>
      <c r="L59" s="68" t="s">
        <v>24</v>
      </c>
      <c r="M59" s="69" t="str">
        <f t="shared" si="3"/>
        <v>-</v>
      </c>
      <c r="N59" s="67">
        <v>27</v>
      </c>
      <c r="O59" s="68">
        <v>3</v>
      </c>
      <c r="P59" s="69">
        <f t="shared" si="4"/>
        <v>11.111111111111111</v>
      </c>
    </row>
    <row r="60" spans="1:16" ht="20.25" customHeight="1">
      <c r="A60" s="66" t="s">
        <v>105</v>
      </c>
      <c r="B60" s="67">
        <v>4</v>
      </c>
      <c r="C60" s="68">
        <v>1</v>
      </c>
      <c r="D60" s="69">
        <f t="shared" si="0"/>
        <v>25</v>
      </c>
      <c r="E60" s="67">
        <v>7</v>
      </c>
      <c r="F60" s="68">
        <v>2</v>
      </c>
      <c r="G60" s="69">
        <f t="shared" si="1"/>
        <v>28.571428571428569</v>
      </c>
      <c r="H60" s="67">
        <v>6</v>
      </c>
      <c r="I60" s="68">
        <v>2</v>
      </c>
      <c r="J60" s="69">
        <f t="shared" si="2"/>
        <v>33.333333333333329</v>
      </c>
      <c r="K60" s="67">
        <v>8</v>
      </c>
      <c r="L60" s="68">
        <v>1</v>
      </c>
      <c r="M60" s="69">
        <f t="shared" si="3"/>
        <v>12.5</v>
      </c>
      <c r="N60" s="67">
        <v>9</v>
      </c>
      <c r="O60" s="68">
        <v>1</v>
      </c>
      <c r="P60" s="69">
        <f t="shared" si="4"/>
        <v>11.111111111111111</v>
      </c>
    </row>
    <row r="61" spans="1:16" ht="20.25" customHeight="1">
      <c r="A61" s="66" t="s">
        <v>106</v>
      </c>
      <c r="B61" s="67">
        <v>12</v>
      </c>
      <c r="C61" s="68">
        <v>1</v>
      </c>
      <c r="D61" s="69">
        <f t="shared" si="0"/>
        <v>8.3333333333333321</v>
      </c>
      <c r="E61" s="67">
        <v>42</v>
      </c>
      <c r="F61" s="68">
        <v>7</v>
      </c>
      <c r="G61" s="69">
        <f t="shared" si="1"/>
        <v>16.666666666666664</v>
      </c>
      <c r="H61" s="67">
        <v>19</v>
      </c>
      <c r="I61" s="68">
        <v>2</v>
      </c>
      <c r="J61" s="69">
        <f t="shared" si="2"/>
        <v>10.526315789473683</v>
      </c>
      <c r="K61" s="67">
        <v>26</v>
      </c>
      <c r="L61" s="68">
        <v>2</v>
      </c>
      <c r="M61" s="69">
        <f t="shared" si="3"/>
        <v>7.6923076923076925</v>
      </c>
      <c r="N61" s="67">
        <v>27</v>
      </c>
      <c r="O61" s="68">
        <v>3</v>
      </c>
      <c r="P61" s="69">
        <f t="shared" si="4"/>
        <v>11.111111111111111</v>
      </c>
    </row>
    <row r="62" spans="1:16" ht="20.25" customHeight="1">
      <c r="A62" s="66" t="s">
        <v>41</v>
      </c>
      <c r="B62" s="67">
        <v>286</v>
      </c>
      <c r="C62" s="68">
        <v>70</v>
      </c>
      <c r="D62" s="69">
        <f t="shared" si="0"/>
        <v>24.475524475524477</v>
      </c>
      <c r="E62" s="67">
        <v>320</v>
      </c>
      <c r="F62" s="68">
        <v>95</v>
      </c>
      <c r="G62" s="69">
        <f t="shared" si="1"/>
        <v>29.6875</v>
      </c>
      <c r="H62" s="67">
        <v>276</v>
      </c>
      <c r="I62" s="68">
        <v>45</v>
      </c>
      <c r="J62" s="69">
        <f t="shared" si="2"/>
        <v>16.304347826086957</v>
      </c>
      <c r="K62" s="67">
        <v>359</v>
      </c>
      <c r="L62" s="68">
        <v>46</v>
      </c>
      <c r="M62" s="69">
        <f t="shared" si="3"/>
        <v>12.813370473537605</v>
      </c>
      <c r="N62" s="67">
        <v>378</v>
      </c>
      <c r="O62" s="68">
        <v>40</v>
      </c>
      <c r="P62" s="69">
        <f t="shared" si="4"/>
        <v>10.582010582010582</v>
      </c>
    </row>
    <row r="63" spans="1:16" ht="20.25" customHeight="1">
      <c r="A63" s="66" t="s">
        <v>40</v>
      </c>
      <c r="B63" s="67">
        <v>1362</v>
      </c>
      <c r="C63" s="68">
        <v>171</v>
      </c>
      <c r="D63" s="69">
        <f t="shared" si="0"/>
        <v>12.555066079295155</v>
      </c>
      <c r="E63" s="67">
        <v>1587</v>
      </c>
      <c r="F63" s="68">
        <v>190</v>
      </c>
      <c r="G63" s="69">
        <f t="shared" si="1"/>
        <v>11.972274732199118</v>
      </c>
      <c r="H63" s="67">
        <v>1762</v>
      </c>
      <c r="I63" s="68">
        <v>179</v>
      </c>
      <c r="J63" s="69">
        <f t="shared" si="2"/>
        <v>10.158910329171396</v>
      </c>
      <c r="K63" s="67">
        <v>1942</v>
      </c>
      <c r="L63" s="68">
        <v>226</v>
      </c>
      <c r="M63" s="69">
        <f t="shared" si="3"/>
        <v>11.637487126673532</v>
      </c>
      <c r="N63" s="67">
        <v>1774</v>
      </c>
      <c r="O63" s="68">
        <v>178</v>
      </c>
      <c r="P63" s="69">
        <f t="shared" si="4"/>
        <v>10.033821871476889</v>
      </c>
    </row>
    <row r="64" spans="1:16" ht="20.25" customHeight="1">
      <c r="A64" s="66" t="s">
        <v>107</v>
      </c>
      <c r="B64" s="67">
        <v>20</v>
      </c>
      <c r="C64" s="68">
        <v>1</v>
      </c>
      <c r="D64" s="69">
        <f t="shared" si="0"/>
        <v>5</v>
      </c>
      <c r="E64" s="67">
        <v>43</v>
      </c>
      <c r="F64" s="68">
        <v>2</v>
      </c>
      <c r="G64" s="69">
        <f t="shared" si="1"/>
        <v>4.6511627906976747</v>
      </c>
      <c r="H64" s="67">
        <v>16</v>
      </c>
      <c r="I64" s="68">
        <v>2</v>
      </c>
      <c r="J64" s="69">
        <f t="shared" si="2"/>
        <v>12.5</v>
      </c>
      <c r="K64" s="67">
        <v>31</v>
      </c>
      <c r="L64" s="68">
        <v>2</v>
      </c>
      <c r="M64" s="69">
        <f t="shared" si="3"/>
        <v>6.4516129032258061</v>
      </c>
      <c r="N64" s="67">
        <v>20</v>
      </c>
      <c r="O64" s="68">
        <v>2</v>
      </c>
      <c r="P64" s="69">
        <f t="shared" si="4"/>
        <v>10</v>
      </c>
    </row>
    <row r="65" spans="1:16" ht="20.25" customHeight="1">
      <c r="A65" s="66" t="s">
        <v>39</v>
      </c>
      <c r="B65" s="67">
        <v>1856</v>
      </c>
      <c r="C65" s="68">
        <v>184</v>
      </c>
      <c r="D65" s="69">
        <f t="shared" si="0"/>
        <v>9.9137931034482758</v>
      </c>
      <c r="E65" s="67">
        <v>1894</v>
      </c>
      <c r="F65" s="68">
        <v>154</v>
      </c>
      <c r="G65" s="69">
        <f t="shared" si="1"/>
        <v>8.1309398099260832</v>
      </c>
      <c r="H65" s="67">
        <v>1824</v>
      </c>
      <c r="I65" s="68">
        <v>195</v>
      </c>
      <c r="J65" s="69">
        <f t="shared" si="2"/>
        <v>10.690789473684211</v>
      </c>
      <c r="K65" s="67">
        <v>1851</v>
      </c>
      <c r="L65" s="68">
        <v>200</v>
      </c>
      <c r="M65" s="69">
        <f t="shared" si="3"/>
        <v>10.804970286331713</v>
      </c>
      <c r="N65" s="67">
        <v>1580</v>
      </c>
      <c r="O65" s="68">
        <v>154</v>
      </c>
      <c r="P65" s="69">
        <f t="shared" si="4"/>
        <v>9.7468354430379751</v>
      </c>
    </row>
    <row r="66" spans="1:16" ht="20.25" customHeight="1">
      <c r="A66" s="66" t="s">
        <v>108</v>
      </c>
      <c r="B66" s="67">
        <v>641</v>
      </c>
      <c r="C66" s="68">
        <v>56</v>
      </c>
      <c r="D66" s="69">
        <f t="shared" si="0"/>
        <v>8.7363494539781588</v>
      </c>
      <c r="E66" s="67">
        <v>520</v>
      </c>
      <c r="F66" s="68">
        <v>53</v>
      </c>
      <c r="G66" s="69">
        <f t="shared" si="1"/>
        <v>10.192307692307692</v>
      </c>
      <c r="H66" s="67">
        <v>382</v>
      </c>
      <c r="I66" s="68">
        <v>25</v>
      </c>
      <c r="J66" s="69">
        <f t="shared" si="2"/>
        <v>6.5445026178010473</v>
      </c>
      <c r="K66" s="67">
        <v>270</v>
      </c>
      <c r="L66" s="68">
        <v>22</v>
      </c>
      <c r="M66" s="69">
        <f t="shared" si="3"/>
        <v>8.1481481481481488</v>
      </c>
      <c r="N66" s="67">
        <v>217</v>
      </c>
      <c r="O66" s="68">
        <v>21</v>
      </c>
      <c r="P66" s="69">
        <f t="shared" si="4"/>
        <v>9.67741935483871</v>
      </c>
    </row>
    <row r="67" spans="1:16" ht="20.25" customHeight="1">
      <c r="A67" s="66" t="s">
        <v>109</v>
      </c>
      <c r="B67" s="67">
        <v>151</v>
      </c>
      <c r="C67" s="68">
        <v>10</v>
      </c>
      <c r="D67" s="69">
        <f t="shared" si="0"/>
        <v>6.6225165562913908</v>
      </c>
      <c r="E67" s="67">
        <v>145</v>
      </c>
      <c r="F67" s="68">
        <v>13</v>
      </c>
      <c r="G67" s="69">
        <f t="shared" si="1"/>
        <v>8.9655172413793096</v>
      </c>
      <c r="H67" s="67">
        <v>167</v>
      </c>
      <c r="I67" s="68">
        <v>15</v>
      </c>
      <c r="J67" s="69">
        <f t="shared" si="2"/>
        <v>8.9820359281437128</v>
      </c>
      <c r="K67" s="67">
        <v>213</v>
      </c>
      <c r="L67" s="68">
        <v>12</v>
      </c>
      <c r="M67" s="69">
        <f t="shared" si="3"/>
        <v>5.6338028169014089</v>
      </c>
      <c r="N67" s="67">
        <v>216</v>
      </c>
      <c r="O67" s="68">
        <v>19</v>
      </c>
      <c r="P67" s="69">
        <f t="shared" si="4"/>
        <v>8.7962962962962958</v>
      </c>
    </row>
    <row r="68" spans="1:16" ht="20.25" customHeight="1">
      <c r="A68" s="66" t="s">
        <v>28</v>
      </c>
      <c r="B68" s="67">
        <v>568</v>
      </c>
      <c r="C68" s="68">
        <v>48</v>
      </c>
      <c r="D68" s="69">
        <f t="shared" si="0"/>
        <v>8.4507042253521121</v>
      </c>
      <c r="E68" s="67">
        <v>610</v>
      </c>
      <c r="F68" s="68">
        <v>65</v>
      </c>
      <c r="G68" s="69">
        <f t="shared" si="1"/>
        <v>10.655737704918032</v>
      </c>
      <c r="H68" s="67">
        <v>646</v>
      </c>
      <c r="I68" s="68">
        <v>64</v>
      </c>
      <c r="J68" s="69">
        <f t="shared" si="2"/>
        <v>9.9071207430340564</v>
      </c>
      <c r="K68" s="67">
        <v>664</v>
      </c>
      <c r="L68" s="68">
        <v>55</v>
      </c>
      <c r="M68" s="69">
        <f t="shared" si="3"/>
        <v>8.2831325301204828</v>
      </c>
      <c r="N68" s="67">
        <v>489</v>
      </c>
      <c r="O68" s="68">
        <v>42</v>
      </c>
      <c r="P68" s="69">
        <f t="shared" si="4"/>
        <v>8.5889570552147241</v>
      </c>
    </row>
    <row r="69" spans="1:16" ht="20.25" customHeight="1">
      <c r="A69" s="66" t="s">
        <v>110</v>
      </c>
      <c r="B69" s="67">
        <v>1847</v>
      </c>
      <c r="C69" s="68">
        <v>83</v>
      </c>
      <c r="D69" s="69">
        <f t="shared" si="0"/>
        <v>4.4937736870600968</v>
      </c>
      <c r="E69" s="67">
        <v>1754</v>
      </c>
      <c r="F69" s="68">
        <v>102</v>
      </c>
      <c r="G69" s="69">
        <f t="shared" si="1"/>
        <v>5.8152793614595213</v>
      </c>
      <c r="H69" s="67">
        <v>1778</v>
      </c>
      <c r="I69" s="68">
        <v>137</v>
      </c>
      <c r="J69" s="69">
        <f t="shared" si="2"/>
        <v>7.7052868391451064</v>
      </c>
      <c r="K69" s="67">
        <v>1710</v>
      </c>
      <c r="L69" s="68">
        <v>127</v>
      </c>
      <c r="M69" s="69">
        <f t="shared" si="3"/>
        <v>7.4269005847953222</v>
      </c>
      <c r="N69" s="67">
        <v>1709</v>
      </c>
      <c r="O69" s="68">
        <v>144</v>
      </c>
      <c r="P69" s="69">
        <f t="shared" si="4"/>
        <v>8.4259801053247507</v>
      </c>
    </row>
    <row r="70" spans="1:16" ht="20.25" customHeight="1">
      <c r="A70" s="66" t="s">
        <v>34</v>
      </c>
      <c r="B70" s="67">
        <v>4629</v>
      </c>
      <c r="C70" s="68">
        <v>413</v>
      </c>
      <c r="D70" s="69">
        <f t="shared" ref="D70:D99" si="5">IFERROR(C70/B70*100,"-")</f>
        <v>8.92201339382156</v>
      </c>
      <c r="E70" s="67">
        <v>4540</v>
      </c>
      <c r="F70" s="68">
        <v>380</v>
      </c>
      <c r="G70" s="69">
        <f t="shared" ref="G70:G99" si="6">IFERROR(F70/E70*100,"-")</f>
        <v>8.3700440528634363</v>
      </c>
      <c r="H70" s="67">
        <v>4760</v>
      </c>
      <c r="I70" s="68">
        <v>433</v>
      </c>
      <c r="J70" s="69">
        <f t="shared" ref="J70:J99" si="7">IFERROR(I70/H70*100,"-")</f>
        <v>9.0966386554621845</v>
      </c>
      <c r="K70" s="67">
        <v>5014</v>
      </c>
      <c r="L70" s="68">
        <v>475</v>
      </c>
      <c r="M70" s="69">
        <f t="shared" ref="M70:M99" si="8">IFERROR(L70/K70*100,"-")</f>
        <v>9.4734742720382936</v>
      </c>
      <c r="N70" s="67">
        <v>4410</v>
      </c>
      <c r="O70" s="68">
        <v>364</v>
      </c>
      <c r="P70" s="69">
        <f t="shared" ref="P70:P99" si="9">IFERROR(O70/N70*100,"-")</f>
        <v>8.2539682539682531</v>
      </c>
    </row>
    <row r="71" spans="1:16" ht="20.25" customHeight="1">
      <c r="A71" s="66" t="s">
        <v>17</v>
      </c>
      <c r="B71" s="67">
        <v>61386</v>
      </c>
      <c r="C71" s="68">
        <v>5111</v>
      </c>
      <c r="D71" s="69">
        <f t="shared" si="5"/>
        <v>8.3260026716189355</v>
      </c>
      <c r="E71" s="67">
        <v>59044</v>
      </c>
      <c r="F71" s="68">
        <v>4864</v>
      </c>
      <c r="G71" s="69">
        <f t="shared" si="6"/>
        <v>8.2379242598739921</v>
      </c>
      <c r="H71" s="67">
        <v>52694</v>
      </c>
      <c r="I71" s="68">
        <v>4355</v>
      </c>
      <c r="J71" s="69">
        <f t="shared" si="7"/>
        <v>8.2646980680912439</v>
      </c>
      <c r="K71" s="67">
        <v>50438</v>
      </c>
      <c r="L71" s="68">
        <v>4035</v>
      </c>
      <c r="M71" s="69">
        <f t="shared" si="8"/>
        <v>7.9999206947143033</v>
      </c>
      <c r="N71" s="67">
        <v>38861</v>
      </c>
      <c r="O71" s="68">
        <v>3194</v>
      </c>
      <c r="P71" s="69">
        <f t="shared" si="9"/>
        <v>8.2190370808780013</v>
      </c>
    </row>
    <row r="72" spans="1:16" ht="20.25" customHeight="1">
      <c r="A72" s="66" t="s">
        <v>111</v>
      </c>
      <c r="B72" s="67">
        <v>124</v>
      </c>
      <c r="C72" s="68">
        <v>12</v>
      </c>
      <c r="D72" s="69">
        <f t="shared" si="5"/>
        <v>9.67741935483871</v>
      </c>
      <c r="E72" s="67">
        <v>144</v>
      </c>
      <c r="F72" s="68">
        <v>19</v>
      </c>
      <c r="G72" s="69">
        <f t="shared" si="6"/>
        <v>13.194444444444445</v>
      </c>
      <c r="H72" s="67">
        <v>190</v>
      </c>
      <c r="I72" s="68">
        <v>31</v>
      </c>
      <c r="J72" s="69">
        <f t="shared" si="7"/>
        <v>16.315789473684212</v>
      </c>
      <c r="K72" s="67">
        <v>138</v>
      </c>
      <c r="L72" s="68">
        <v>23</v>
      </c>
      <c r="M72" s="69">
        <f t="shared" si="8"/>
        <v>16.666666666666664</v>
      </c>
      <c r="N72" s="67">
        <v>101</v>
      </c>
      <c r="O72" s="68">
        <v>8</v>
      </c>
      <c r="P72" s="69">
        <f t="shared" si="9"/>
        <v>7.9207920792079207</v>
      </c>
    </row>
    <row r="73" spans="1:16" ht="20.25" customHeight="1">
      <c r="A73" s="66" t="s">
        <v>29</v>
      </c>
      <c r="B73" s="67">
        <v>353</v>
      </c>
      <c r="C73" s="68">
        <v>11</v>
      </c>
      <c r="D73" s="69">
        <f t="shared" si="5"/>
        <v>3.1161473087818696</v>
      </c>
      <c r="E73" s="67">
        <v>275</v>
      </c>
      <c r="F73" s="68">
        <v>9</v>
      </c>
      <c r="G73" s="69">
        <f t="shared" si="6"/>
        <v>3.2727272727272729</v>
      </c>
      <c r="H73" s="67">
        <v>195</v>
      </c>
      <c r="I73" s="68">
        <v>6</v>
      </c>
      <c r="J73" s="69">
        <f t="shared" si="7"/>
        <v>3.0769230769230771</v>
      </c>
      <c r="K73" s="67">
        <v>183</v>
      </c>
      <c r="L73" s="68">
        <v>9</v>
      </c>
      <c r="M73" s="69">
        <f t="shared" si="8"/>
        <v>4.918032786885246</v>
      </c>
      <c r="N73" s="67">
        <v>154</v>
      </c>
      <c r="O73" s="68">
        <v>12</v>
      </c>
      <c r="P73" s="69">
        <f t="shared" si="9"/>
        <v>7.7922077922077921</v>
      </c>
    </row>
    <row r="74" spans="1:16" ht="20.25" customHeight="1">
      <c r="A74" s="66" t="s">
        <v>112</v>
      </c>
      <c r="B74" s="67">
        <v>513</v>
      </c>
      <c r="C74" s="68">
        <v>43</v>
      </c>
      <c r="D74" s="69">
        <f t="shared" si="5"/>
        <v>8.3820662768031191</v>
      </c>
      <c r="E74" s="67">
        <v>375</v>
      </c>
      <c r="F74" s="68">
        <v>33</v>
      </c>
      <c r="G74" s="69">
        <f t="shared" si="6"/>
        <v>8.7999999999999989</v>
      </c>
      <c r="H74" s="67">
        <v>264</v>
      </c>
      <c r="I74" s="68">
        <v>21</v>
      </c>
      <c r="J74" s="69">
        <f t="shared" si="7"/>
        <v>7.9545454545454541</v>
      </c>
      <c r="K74" s="67">
        <v>306</v>
      </c>
      <c r="L74" s="68">
        <v>18</v>
      </c>
      <c r="M74" s="69">
        <f t="shared" si="8"/>
        <v>5.8823529411764701</v>
      </c>
      <c r="N74" s="67">
        <v>267</v>
      </c>
      <c r="O74" s="68">
        <v>17</v>
      </c>
      <c r="P74" s="69">
        <f t="shared" si="9"/>
        <v>6.3670411985018731</v>
      </c>
    </row>
    <row r="75" spans="1:16" ht="20.25" customHeight="1">
      <c r="A75" s="59" t="s">
        <v>113</v>
      </c>
      <c r="B75" s="67">
        <v>6</v>
      </c>
      <c r="C75" s="68" t="s">
        <v>24</v>
      </c>
      <c r="D75" s="69" t="str">
        <f t="shared" si="5"/>
        <v>-</v>
      </c>
      <c r="E75" s="67">
        <v>31</v>
      </c>
      <c r="F75" s="68">
        <v>5</v>
      </c>
      <c r="G75" s="69">
        <f t="shared" si="6"/>
        <v>16.129032258064516</v>
      </c>
      <c r="H75" s="67">
        <v>47</v>
      </c>
      <c r="I75" s="68">
        <v>5</v>
      </c>
      <c r="J75" s="69">
        <f t="shared" si="7"/>
        <v>10.638297872340425</v>
      </c>
      <c r="K75" s="67">
        <v>115</v>
      </c>
      <c r="L75" s="68">
        <v>4</v>
      </c>
      <c r="M75" s="69">
        <f t="shared" si="8"/>
        <v>3.4782608695652173</v>
      </c>
      <c r="N75" s="67">
        <v>284</v>
      </c>
      <c r="O75" s="68">
        <v>17</v>
      </c>
      <c r="P75" s="69">
        <f t="shared" si="9"/>
        <v>5.9859154929577461</v>
      </c>
    </row>
    <row r="76" spans="1:16" s="79" customFormat="1">
      <c r="A76" s="77" t="s">
        <v>114</v>
      </c>
      <c r="B76" s="78">
        <v>376</v>
      </c>
      <c r="C76" s="78">
        <v>24</v>
      </c>
      <c r="D76" s="69">
        <f t="shared" si="5"/>
        <v>6.3829787234042552</v>
      </c>
      <c r="E76" s="78">
        <v>390</v>
      </c>
      <c r="F76" s="78">
        <v>19</v>
      </c>
      <c r="G76" s="69">
        <f t="shared" si="6"/>
        <v>4.8717948717948723</v>
      </c>
      <c r="H76" s="78">
        <v>462</v>
      </c>
      <c r="I76" s="78">
        <v>29</v>
      </c>
      <c r="J76" s="69">
        <f t="shared" si="7"/>
        <v>6.2770562770562766</v>
      </c>
      <c r="K76" s="78">
        <v>532</v>
      </c>
      <c r="L76" s="78">
        <v>22</v>
      </c>
      <c r="M76" s="69">
        <f t="shared" si="8"/>
        <v>4.1353383458646613</v>
      </c>
      <c r="N76" s="78">
        <v>631</v>
      </c>
      <c r="O76" s="78">
        <v>33</v>
      </c>
      <c r="P76" s="69">
        <f t="shared" si="9"/>
        <v>5.2297939778129949</v>
      </c>
    </row>
    <row r="77" spans="1:16" s="79" customFormat="1">
      <c r="A77" s="77" t="s">
        <v>115</v>
      </c>
      <c r="B77" s="78">
        <v>31</v>
      </c>
      <c r="C77" s="78" t="s">
        <v>24</v>
      </c>
      <c r="D77" s="69" t="str">
        <f t="shared" si="5"/>
        <v>-</v>
      </c>
      <c r="E77" s="78">
        <v>38</v>
      </c>
      <c r="F77" s="78">
        <v>5</v>
      </c>
      <c r="G77" s="69">
        <f t="shared" si="6"/>
        <v>13.157894736842104</v>
      </c>
      <c r="H77" s="78">
        <v>24</v>
      </c>
      <c r="I77" s="78" t="s">
        <v>24</v>
      </c>
      <c r="J77" s="69" t="str">
        <f t="shared" si="7"/>
        <v>-</v>
      </c>
      <c r="K77" s="78">
        <v>29</v>
      </c>
      <c r="L77" s="78" t="s">
        <v>24</v>
      </c>
      <c r="M77" s="69" t="str">
        <f t="shared" si="8"/>
        <v>-</v>
      </c>
      <c r="N77" s="78">
        <v>20</v>
      </c>
      <c r="O77" s="78">
        <v>1</v>
      </c>
      <c r="P77" s="69">
        <f t="shared" si="9"/>
        <v>5</v>
      </c>
    </row>
    <row r="78" spans="1:16" s="79" customFormat="1">
      <c r="A78" s="77" t="s">
        <v>116</v>
      </c>
      <c r="B78" s="78">
        <v>390</v>
      </c>
      <c r="C78" s="78">
        <v>10</v>
      </c>
      <c r="D78" s="69">
        <f t="shared" si="5"/>
        <v>2.5641025641025639</v>
      </c>
      <c r="E78" s="78">
        <v>372</v>
      </c>
      <c r="F78" s="78">
        <v>17</v>
      </c>
      <c r="G78" s="69">
        <f t="shared" si="6"/>
        <v>4.56989247311828</v>
      </c>
      <c r="H78" s="78">
        <v>298</v>
      </c>
      <c r="I78" s="78">
        <v>6</v>
      </c>
      <c r="J78" s="69">
        <f t="shared" si="7"/>
        <v>2.0134228187919461</v>
      </c>
      <c r="K78" s="78">
        <v>376</v>
      </c>
      <c r="L78" s="78">
        <v>15</v>
      </c>
      <c r="M78" s="69">
        <f t="shared" si="8"/>
        <v>3.9893617021276597</v>
      </c>
      <c r="N78" s="78">
        <v>327</v>
      </c>
      <c r="O78" s="78">
        <v>15</v>
      </c>
      <c r="P78" s="69">
        <f t="shared" si="9"/>
        <v>4.5871559633027523</v>
      </c>
    </row>
    <row r="79" spans="1:16" s="79" customFormat="1">
      <c r="A79" s="77" t="s">
        <v>117</v>
      </c>
      <c r="B79" s="78">
        <v>55</v>
      </c>
      <c r="C79" s="78">
        <v>6</v>
      </c>
      <c r="D79" s="69">
        <f t="shared" si="5"/>
        <v>10.909090909090908</v>
      </c>
      <c r="E79" s="78">
        <v>64</v>
      </c>
      <c r="F79" s="78">
        <v>1</v>
      </c>
      <c r="G79" s="69">
        <f t="shared" si="6"/>
        <v>1.5625</v>
      </c>
      <c r="H79" s="78">
        <v>66</v>
      </c>
      <c r="I79" s="78">
        <v>5</v>
      </c>
      <c r="J79" s="69">
        <f t="shared" si="7"/>
        <v>7.5757575757575761</v>
      </c>
      <c r="K79" s="78">
        <v>45</v>
      </c>
      <c r="L79" s="78">
        <v>7</v>
      </c>
      <c r="M79" s="69">
        <f t="shared" si="8"/>
        <v>15.555555555555555</v>
      </c>
      <c r="N79" s="78">
        <v>24</v>
      </c>
      <c r="O79" s="78">
        <v>1</v>
      </c>
      <c r="P79" s="69">
        <f t="shared" si="9"/>
        <v>4.1666666666666661</v>
      </c>
    </row>
    <row r="80" spans="1:16" s="79" customFormat="1">
      <c r="A80" s="77" t="s">
        <v>37</v>
      </c>
      <c r="B80" s="78">
        <v>384</v>
      </c>
      <c r="C80" s="78">
        <v>17</v>
      </c>
      <c r="D80" s="69">
        <f t="shared" si="5"/>
        <v>4.4270833333333339</v>
      </c>
      <c r="E80" s="78">
        <v>345</v>
      </c>
      <c r="F80" s="78">
        <v>18</v>
      </c>
      <c r="G80" s="69">
        <f t="shared" si="6"/>
        <v>5.2173913043478262</v>
      </c>
      <c r="H80" s="78">
        <v>313</v>
      </c>
      <c r="I80" s="78">
        <v>17</v>
      </c>
      <c r="J80" s="69">
        <f t="shared" si="7"/>
        <v>5.4313099041533546</v>
      </c>
      <c r="K80" s="78">
        <v>255</v>
      </c>
      <c r="L80" s="78">
        <v>8</v>
      </c>
      <c r="M80" s="69">
        <f t="shared" si="8"/>
        <v>3.1372549019607843</v>
      </c>
      <c r="N80" s="78">
        <v>301</v>
      </c>
      <c r="O80" s="78">
        <v>12</v>
      </c>
      <c r="P80" s="69">
        <f t="shared" si="9"/>
        <v>3.9867109634551494</v>
      </c>
    </row>
    <row r="81" spans="1:16" s="79" customFormat="1">
      <c r="A81" s="77" t="s">
        <v>118</v>
      </c>
      <c r="B81" s="78">
        <v>51</v>
      </c>
      <c r="C81" s="78">
        <v>3</v>
      </c>
      <c r="D81" s="69">
        <f t="shared" si="5"/>
        <v>5.8823529411764701</v>
      </c>
      <c r="E81" s="78">
        <v>49</v>
      </c>
      <c r="F81" s="78">
        <v>3</v>
      </c>
      <c r="G81" s="69">
        <f t="shared" si="6"/>
        <v>6.1224489795918364</v>
      </c>
      <c r="H81" s="78">
        <v>66</v>
      </c>
      <c r="I81" s="78">
        <v>5</v>
      </c>
      <c r="J81" s="69">
        <f t="shared" si="7"/>
        <v>7.5757575757575761</v>
      </c>
      <c r="K81" s="78">
        <v>113</v>
      </c>
      <c r="L81" s="78">
        <v>4</v>
      </c>
      <c r="M81" s="69">
        <f t="shared" si="8"/>
        <v>3.5398230088495577</v>
      </c>
      <c r="N81" s="78">
        <v>641</v>
      </c>
      <c r="O81" s="78">
        <v>13</v>
      </c>
      <c r="P81" s="69">
        <f t="shared" si="9"/>
        <v>2.0280811232449301</v>
      </c>
    </row>
    <row r="82" spans="1:16" s="79" customFormat="1">
      <c r="A82" s="77" t="s">
        <v>119</v>
      </c>
      <c r="B82" s="78">
        <v>1444</v>
      </c>
      <c r="C82" s="78">
        <v>16</v>
      </c>
      <c r="D82" s="69">
        <f t="shared" si="5"/>
        <v>1.10803324099723</v>
      </c>
      <c r="E82" s="78">
        <v>1708</v>
      </c>
      <c r="F82" s="78">
        <v>21</v>
      </c>
      <c r="G82" s="69">
        <f t="shared" si="6"/>
        <v>1.2295081967213115</v>
      </c>
      <c r="H82" s="78">
        <v>1502</v>
      </c>
      <c r="I82" s="78">
        <v>19</v>
      </c>
      <c r="J82" s="69">
        <f t="shared" si="7"/>
        <v>1.2649800266311584</v>
      </c>
      <c r="K82" s="78">
        <v>1486</v>
      </c>
      <c r="L82" s="78">
        <v>18</v>
      </c>
      <c r="M82" s="69">
        <f t="shared" si="8"/>
        <v>1.2113055181695829</v>
      </c>
      <c r="N82" s="78">
        <v>1208</v>
      </c>
      <c r="O82" s="78">
        <v>15</v>
      </c>
      <c r="P82" s="69">
        <f t="shared" si="9"/>
        <v>1.2417218543046358</v>
      </c>
    </row>
    <row r="83" spans="1:16" s="79" customFormat="1">
      <c r="A83" s="77" t="s">
        <v>120</v>
      </c>
      <c r="B83" s="78">
        <v>1496</v>
      </c>
      <c r="C83" s="78">
        <v>10</v>
      </c>
      <c r="D83" s="69">
        <f t="shared" si="5"/>
        <v>0.66844919786096257</v>
      </c>
      <c r="E83" s="78">
        <v>1513</v>
      </c>
      <c r="F83" s="78">
        <v>8</v>
      </c>
      <c r="G83" s="69">
        <f t="shared" si="6"/>
        <v>0.52875082617316582</v>
      </c>
      <c r="H83" s="78">
        <v>1427</v>
      </c>
      <c r="I83" s="78">
        <v>9</v>
      </c>
      <c r="J83" s="69">
        <f t="shared" si="7"/>
        <v>0.63069376313945347</v>
      </c>
      <c r="K83" s="78">
        <v>1483</v>
      </c>
      <c r="L83" s="78">
        <v>11</v>
      </c>
      <c r="M83" s="69">
        <f t="shared" si="8"/>
        <v>0.74173971679028994</v>
      </c>
      <c r="N83" s="78">
        <v>1403</v>
      </c>
      <c r="O83" s="78">
        <v>9</v>
      </c>
      <c r="P83" s="69">
        <f t="shared" si="9"/>
        <v>0.64148253741981476</v>
      </c>
    </row>
    <row r="84" spans="1:16" s="79" customFormat="1">
      <c r="A84" s="77" t="s">
        <v>121</v>
      </c>
      <c r="B84" s="78">
        <v>5</v>
      </c>
      <c r="C84" s="78">
        <v>1</v>
      </c>
      <c r="D84" s="69">
        <f t="shared" si="5"/>
        <v>20</v>
      </c>
      <c r="E84" s="78">
        <v>4</v>
      </c>
      <c r="F84" s="78" t="s">
        <v>24</v>
      </c>
      <c r="G84" s="69" t="str">
        <f t="shared" si="6"/>
        <v>-</v>
      </c>
      <c r="H84" s="78">
        <v>5</v>
      </c>
      <c r="I84" s="78" t="s">
        <v>24</v>
      </c>
      <c r="J84" s="69" t="str">
        <f t="shared" si="7"/>
        <v>-</v>
      </c>
      <c r="K84" s="78">
        <v>4</v>
      </c>
      <c r="L84" s="78" t="s">
        <v>24</v>
      </c>
      <c r="M84" s="69" t="str">
        <f t="shared" si="8"/>
        <v>-</v>
      </c>
      <c r="N84" s="78">
        <v>5</v>
      </c>
      <c r="O84" s="68" t="s">
        <v>24</v>
      </c>
      <c r="P84" s="69" t="str">
        <f t="shared" si="9"/>
        <v>-</v>
      </c>
    </row>
    <row r="85" spans="1:16" s="79" customFormat="1">
      <c r="A85" s="77" t="s">
        <v>122</v>
      </c>
      <c r="B85" s="78">
        <v>45</v>
      </c>
      <c r="C85" s="68">
        <v>21</v>
      </c>
      <c r="D85" s="69">
        <f t="shared" si="5"/>
        <v>46.666666666666664</v>
      </c>
      <c r="E85" s="68">
        <v>18</v>
      </c>
      <c r="F85" s="68">
        <v>10</v>
      </c>
      <c r="G85" s="69">
        <f t="shared" si="6"/>
        <v>55.555555555555557</v>
      </c>
      <c r="H85" s="78">
        <v>33</v>
      </c>
      <c r="I85" s="68">
        <v>13</v>
      </c>
      <c r="J85" s="69">
        <f t="shared" si="7"/>
        <v>39.393939393939391</v>
      </c>
      <c r="K85" s="78">
        <v>29</v>
      </c>
      <c r="L85" s="78">
        <v>16</v>
      </c>
      <c r="M85" s="69">
        <f t="shared" si="8"/>
        <v>55.172413793103445</v>
      </c>
      <c r="N85" s="78">
        <v>10</v>
      </c>
      <c r="O85" s="68" t="s">
        <v>24</v>
      </c>
      <c r="P85" s="69" t="str">
        <f t="shared" si="9"/>
        <v>-</v>
      </c>
    </row>
    <row r="86" spans="1:16" s="79" customFormat="1">
      <c r="A86" s="77" t="s">
        <v>123</v>
      </c>
      <c r="B86" s="78">
        <v>8</v>
      </c>
      <c r="C86" s="68">
        <v>3</v>
      </c>
      <c r="D86" s="69">
        <f t="shared" si="5"/>
        <v>37.5</v>
      </c>
      <c r="E86" s="78">
        <v>14</v>
      </c>
      <c r="F86" s="68">
        <v>6</v>
      </c>
      <c r="G86" s="69">
        <f t="shared" si="6"/>
        <v>42.857142857142854</v>
      </c>
      <c r="H86" s="78">
        <v>6</v>
      </c>
      <c r="I86" s="68">
        <v>2</v>
      </c>
      <c r="J86" s="69">
        <f t="shared" si="7"/>
        <v>33.333333333333329</v>
      </c>
      <c r="K86" s="78" t="s">
        <v>24</v>
      </c>
      <c r="L86" s="78" t="s">
        <v>24</v>
      </c>
      <c r="M86" s="69" t="str">
        <f t="shared" si="8"/>
        <v>-</v>
      </c>
      <c r="N86" s="78" t="s">
        <v>24</v>
      </c>
      <c r="O86" s="68" t="s">
        <v>24</v>
      </c>
      <c r="P86" s="69" t="str">
        <f t="shared" si="9"/>
        <v>-</v>
      </c>
    </row>
    <row r="87" spans="1:16" s="79" customFormat="1">
      <c r="A87" s="77" t="s">
        <v>124</v>
      </c>
      <c r="B87" s="78" t="s">
        <v>24</v>
      </c>
      <c r="C87" s="68" t="s">
        <v>24</v>
      </c>
      <c r="D87" s="69" t="str">
        <f t="shared" si="5"/>
        <v>-</v>
      </c>
      <c r="E87" s="78" t="s">
        <v>24</v>
      </c>
      <c r="F87" s="68" t="s">
        <v>24</v>
      </c>
      <c r="G87" s="69" t="str">
        <f t="shared" si="6"/>
        <v>-</v>
      </c>
      <c r="H87" s="78">
        <v>4</v>
      </c>
      <c r="I87" s="68">
        <v>1</v>
      </c>
      <c r="J87" s="69">
        <f t="shared" si="7"/>
        <v>25</v>
      </c>
      <c r="K87" s="78">
        <v>2</v>
      </c>
      <c r="L87" s="78" t="s">
        <v>24</v>
      </c>
      <c r="M87" s="69" t="str">
        <f t="shared" si="8"/>
        <v>-</v>
      </c>
      <c r="N87" s="78">
        <v>1</v>
      </c>
      <c r="O87" s="68" t="s">
        <v>24</v>
      </c>
      <c r="P87" s="69" t="str">
        <f t="shared" si="9"/>
        <v>-</v>
      </c>
    </row>
    <row r="88" spans="1:16" s="79" customFormat="1">
      <c r="A88" s="77" t="s">
        <v>125</v>
      </c>
      <c r="B88" s="78">
        <v>4</v>
      </c>
      <c r="C88" s="68">
        <v>2</v>
      </c>
      <c r="D88" s="69">
        <f t="shared" si="5"/>
        <v>50</v>
      </c>
      <c r="E88" s="78">
        <v>8</v>
      </c>
      <c r="F88" s="68">
        <v>1</v>
      </c>
      <c r="G88" s="69">
        <f t="shared" si="6"/>
        <v>12.5</v>
      </c>
      <c r="H88" s="78">
        <v>2</v>
      </c>
      <c r="I88" s="68" t="s">
        <v>24</v>
      </c>
      <c r="J88" s="69" t="str">
        <f t="shared" si="7"/>
        <v>-</v>
      </c>
      <c r="K88" s="78">
        <v>7</v>
      </c>
      <c r="L88" s="78">
        <v>2</v>
      </c>
      <c r="M88" s="69">
        <f t="shared" si="8"/>
        <v>28.571428571428569</v>
      </c>
      <c r="N88" s="78">
        <v>6</v>
      </c>
      <c r="O88" s="68" t="s">
        <v>24</v>
      </c>
      <c r="P88" s="69" t="str">
        <f t="shared" si="9"/>
        <v>-</v>
      </c>
    </row>
    <row r="89" spans="1:16" s="79" customFormat="1">
      <c r="A89" s="77" t="s">
        <v>126</v>
      </c>
      <c r="B89" s="78">
        <v>4</v>
      </c>
      <c r="C89" s="68" t="s">
        <v>24</v>
      </c>
      <c r="D89" s="69" t="str">
        <f t="shared" si="5"/>
        <v>-</v>
      </c>
      <c r="E89" s="78">
        <v>14</v>
      </c>
      <c r="F89" s="78">
        <v>9</v>
      </c>
      <c r="G89" s="69">
        <f t="shared" si="6"/>
        <v>64.285714285714292</v>
      </c>
      <c r="H89" s="78">
        <v>4</v>
      </c>
      <c r="I89" s="68">
        <v>1</v>
      </c>
      <c r="J89" s="69">
        <f t="shared" si="7"/>
        <v>25</v>
      </c>
      <c r="K89" s="78">
        <v>4</v>
      </c>
      <c r="L89" s="78">
        <v>1</v>
      </c>
      <c r="M89" s="69">
        <f t="shared" si="8"/>
        <v>25</v>
      </c>
      <c r="N89" s="78">
        <v>5</v>
      </c>
      <c r="O89" s="68" t="s">
        <v>24</v>
      </c>
      <c r="P89" s="69" t="str">
        <f t="shared" si="9"/>
        <v>-</v>
      </c>
    </row>
    <row r="90" spans="1:16" s="79" customFormat="1">
      <c r="A90" s="77" t="s">
        <v>127</v>
      </c>
      <c r="B90" s="78">
        <v>1</v>
      </c>
      <c r="C90" s="68" t="s">
        <v>24</v>
      </c>
      <c r="D90" s="69" t="str">
        <f t="shared" si="5"/>
        <v>-</v>
      </c>
      <c r="E90" s="78">
        <v>1</v>
      </c>
      <c r="F90" s="78" t="s">
        <v>24</v>
      </c>
      <c r="G90" s="69" t="str">
        <f t="shared" si="6"/>
        <v>-</v>
      </c>
      <c r="H90" s="78">
        <v>13</v>
      </c>
      <c r="I90" s="68">
        <v>6</v>
      </c>
      <c r="J90" s="69">
        <f t="shared" si="7"/>
        <v>46.153846153846153</v>
      </c>
      <c r="K90" s="78">
        <v>1</v>
      </c>
      <c r="L90" s="78" t="s">
        <v>24</v>
      </c>
      <c r="M90" s="69" t="str">
        <f t="shared" si="8"/>
        <v>-</v>
      </c>
      <c r="N90" s="78" t="s">
        <v>24</v>
      </c>
      <c r="O90" s="68" t="s">
        <v>24</v>
      </c>
      <c r="P90" s="69" t="str">
        <f t="shared" si="9"/>
        <v>-</v>
      </c>
    </row>
    <row r="91" spans="1:16" s="79" customFormat="1">
      <c r="A91" s="77" t="s">
        <v>128</v>
      </c>
      <c r="B91" s="78">
        <v>31</v>
      </c>
      <c r="C91" s="78" t="s">
        <v>24</v>
      </c>
      <c r="D91" s="69" t="str">
        <f t="shared" si="5"/>
        <v>-</v>
      </c>
      <c r="E91" s="68">
        <v>25</v>
      </c>
      <c r="F91" s="68" t="s">
        <v>24</v>
      </c>
      <c r="G91" s="69" t="str">
        <f t="shared" si="6"/>
        <v>-</v>
      </c>
      <c r="H91" s="78">
        <v>20</v>
      </c>
      <c r="I91" s="68">
        <v>2</v>
      </c>
      <c r="J91" s="69">
        <f t="shared" si="7"/>
        <v>10</v>
      </c>
      <c r="K91" s="78">
        <v>21</v>
      </c>
      <c r="L91" s="78">
        <v>4</v>
      </c>
      <c r="M91" s="69">
        <f t="shared" si="8"/>
        <v>19.047619047619047</v>
      </c>
      <c r="N91" s="78">
        <v>15</v>
      </c>
      <c r="O91" s="68" t="s">
        <v>24</v>
      </c>
      <c r="P91" s="69" t="str">
        <f t="shared" si="9"/>
        <v>-</v>
      </c>
    </row>
    <row r="92" spans="1:16" s="79" customFormat="1">
      <c r="A92" s="77" t="s">
        <v>129</v>
      </c>
      <c r="B92" s="78" t="s">
        <v>24</v>
      </c>
      <c r="C92" s="78" t="s">
        <v>24</v>
      </c>
      <c r="D92" s="69" t="str">
        <f t="shared" si="5"/>
        <v>-</v>
      </c>
      <c r="E92" s="78">
        <v>3</v>
      </c>
      <c r="F92" s="78">
        <v>1</v>
      </c>
      <c r="G92" s="69">
        <f t="shared" si="6"/>
        <v>33.333333333333329</v>
      </c>
      <c r="H92" s="78">
        <v>4</v>
      </c>
      <c r="I92" s="68">
        <v>1</v>
      </c>
      <c r="J92" s="69">
        <f t="shared" si="7"/>
        <v>25</v>
      </c>
      <c r="K92" s="78" t="s">
        <v>24</v>
      </c>
      <c r="L92" s="78" t="s">
        <v>24</v>
      </c>
      <c r="M92" s="69" t="str">
        <f t="shared" si="8"/>
        <v>-</v>
      </c>
      <c r="N92" s="78" t="s">
        <v>24</v>
      </c>
      <c r="O92" s="68" t="s">
        <v>24</v>
      </c>
      <c r="P92" s="69" t="str">
        <f t="shared" si="9"/>
        <v>-</v>
      </c>
    </row>
    <row r="93" spans="1:16" s="79" customFormat="1">
      <c r="A93" s="77" t="s">
        <v>130</v>
      </c>
      <c r="B93" s="78" t="s">
        <v>24</v>
      </c>
      <c r="C93" s="68" t="s">
        <v>24</v>
      </c>
      <c r="D93" s="69" t="str">
        <f t="shared" si="5"/>
        <v>-</v>
      </c>
      <c r="E93" s="68">
        <v>6</v>
      </c>
      <c r="F93" s="68">
        <v>3</v>
      </c>
      <c r="G93" s="69">
        <f t="shared" si="6"/>
        <v>50</v>
      </c>
      <c r="H93" s="78" t="s">
        <v>24</v>
      </c>
      <c r="I93" s="78" t="s">
        <v>24</v>
      </c>
      <c r="J93" s="69" t="str">
        <f t="shared" si="7"/>
        <v>-</v>
      </c>
      <c r="K93" s="78" t="s">
        <v>24</v>
      </c>
      <c r="L93" s="78" t="s">
        <v>24</v>
      </c>
      <c r="M93" s="69" t="str">
        <f t="shared" si="8"/>
        <v>-</v>
      </c>
      <c r="N93" s="78" t="s">
        <v>24</v>
      </c>
      <c r="O93" s="68" t="s">
        <v>24</v>
      </c>
      <c r="P93" s="69" t="str">
        <f t="shared" si="9"/>
        <v>-</v>
      </c>
    </row>
    <row r="94" spans="1:16" s="79" customFormat="1">
      <c r="A94" s="77" t="s">
        <v>131</v>
      </c>
      <c r="B94" s="78">
        <v>4</v>
      </c>
      <c r="C94" s="78">
        <v>1</v>
      </c>
      <c r="D94" s="69">
        <f t="shared" si="5"/>
        <v>25</v>
      </c>
      <c r="E94" s="78">
        <v>1</v>
      </c>
      <c r="F94" s="68" t="s">
        <v>24</v>
      </c>
      <c r="G94" s="69" t="str">
        <f t="shared" si="6"/>
        <v>-</v>
      </c>
      <c r="H94" s="78" t="s">
        <v>24</v>
      </c>
      <c r="I94" s="78" t="s">
        <v>24</v>
      </c>
      <c r="J94" s="69" t="str">
        <f t="shared" si="7"/>
        <v>-</v>
      </c>
      <c r="K94" s="78" t="s">
        <v>24</v>
      </c>
      <c r="L94" s="78" t="s">
        <v>24</v>
      </c>
      <c r="M94" s="69" t="str">
        <f t="shared" si="8"/>
        <v>-</v>
      </c>
      <c r="N94" s="78" t="s">
        <v>24</v>
      </c>
      <c r="O94" s="68" t="s">
        <v>24</v>
      </c>
      <c r="P94" s="69" t="str">
        <f t="shared" si="9"/>
        <v>-</v>
      </c>
    </row>
    <row r="95" spans="1:16" s="79" customFormat="1">
      <c r="A95" s="77" t="s">
        <v>132</v>
      </c>
      <c r="B95" s="78">
        <v>10</v>
      </c>
      <c r="C95" s="68">
        <v>2</v>
      </c>
      <c r="D95" s="69">
        <f t="shared" si="5"/>
        <v>20</v>
      </c>
      <c r="E95" s="78">
        <v>6</v>
      </c>
      <c r="F95" s="68" t="s">
        <v>24</v>
      </c>
      <c r="G95" s="69" t="str">
        <f t="shared" si="6"/>
        <v>-</v>
      </c>
      <c r="H95" s="78">
        <v>33</v>
      </c>
      <c r="I95" s="68">
        <v>1</v>
      </c>
      <c r="J95" s="69">
        <f t="shared" si="7"/>
        <v>3.0303030303030303</v>
      </c>
      <c r="K95" s="78">
        <v>2</v>
      </c>
      <c r="L95" s="78" t="s">
        <v>24</v>
      </c>
      <c r="M95" s="69" t="str">
        <f t="shared" si="8"/>
        <v>-</v>
      </c>
      <c r="N95" s="78">
        <v>1</v>
      </c>
      <c r="O95" s="68" t="s">
        <v>24</v>
      </c>
      <c r="P95" s="69" t="str">
        <f t="shared" si="9"/>
        <v>-</v>
      </c>
    </row>
    <row r="96" spans="1:16" s="79" customFormat="1">
      <c r="A96" s="77" t="s">
        <v>133</v>
      </c>
      <c r="B96" s="78" t="s">
        <v>24</v>
      </c>
      <c r="C96" s="68" t="s">
        <v>24</v>
      </c>
      <c r="D96" s="69" t="str">
        <f t="shared" si="5"/>
        <v>-</v>
      </c>
      <c r="E96" s="78" t="s">
        <v>24</v>
      </c>
      <c r="F96" s="68" t="s">
        <v>24</v>
      </c>
      <c r="G96" s="69" t="str">
        <f t="shared" si="6"/>
        <v>-</v>
      </c>
      <c r="H96" s="78">
        <v>4</v>
      </c>
      <c r="I96" s="68">
        <v>2</v>
      </c>
      <c r="J96" s="69">
        <f t="shared" si="7"/>
        <v>50</v>
      </c>
      <c r="K96" s="78">
        <v>1</v>
      </c>
      <c r="L96" s="78" t="s">
        <v>24</v>
      </c>
      <c r="M96" s="69" t="str">
        <f t="shared" si="8"/>
        <v>-</v>
      </c>
      <c r="N96" s="78" t="s">
        <v>24</v>
      </c>
      <c r="O96" s="68" t="s">
        <v>24</v>
      </c>
      <c r="P96" s="69" t="str">
        <f t="shared" si="9"/>
        <v>-</v>
      </c>
    </row>
    <row r="97" spans="1:16" s="79" customFormat="1">
      <c r="A97" s="77" t="s">
        <v>134</v>
      </c>
      <c r="B97" s="78" t="s">
        <v>24</v>
      </c>
      <c r="C97" s="68" t="s">
        <v>24</v>
      </c>
      <c r="D97" s="69" t="str">
        <f t="shared" si="5"/>
        <v>-</v>
      </c>
      <c r="E97" s="78" t="s">
        <v>24</v>
      </c>
      <c r="F97" s="68" t="s">
        <v>24</v>
      </c>
      <c r="G97" s="69" t="str">
        <f t="shared" si="6"/>
        <v>-</v>
      </c>
      <c r="H97" s="78" t="s">
        <v>24</v>
      </c>
      <c r="I97" s="78" t="s">
        <v>24</v>
      </c>
      <c r="J97" s="69" t="str">
        <f t="shared" si="7"/>
        <v>-</v>
      </c>
      <c r="K97" s="78">
        <v>13</v>
      </c>
      <c r="L97" s="78">
        <v>5</v>
      </c>
      <c r="M97" s="69">
        <f t="shared" si="8"/>
        <v>38.461538461538467</v>
      </c>
      <c r="N97" s="78">
        <v>1</v>
      </c>
      <c r="O97" s="68" t="s">
        <v>24</v>
      </c>
      <c r="P97" s="69" t="str">
        <f t="shared" si="9"/>
        <v>-</v>
      </c>
    </row>
    <row r="98" spans="1:16" s="79" customFormat="1">
      <c r="A98" s="77" t="s">
        <v>135</v>
      </c>
      <c r="B98" s="78">
        <v>10</v>
      </c>
      <c r="C98" s="78">
        <v>2</v>
      </c>
      <c r="D98" s="69">
        <f t="shared" si="5"/>
        <v>20</v>
      </c>
      <c r="E98" s="78">
        <v>10</v>
      </c>
      <c r="F98" s="78">
        <v>2</v>
      </c>
      <c r="G98" s="69">
        <f t="shared" si="6"/>
        <v>20</v>
      </c>
      <c r="H98" s="78">
        <v>17</v>
      </c>
      <c r="I98" s="78">
        <v>3</v>
      </c>
      <c r="J98" s="69">
        <f t="shared" si="7"/>
        <v>17.647058823529413</v>
      </c>
      <c r="K98" s="78">
        <v>19</v>
      </c>
      <c r="L98" s="78">
        <v>4</v>
      </c>
      <c r="M98" s="69">
        <f t="shared" si="8"/>
        <v>21.052631578947366</v>
      </c>
      <c r="N98" s="78">
        <v>20</v>
      </c>
      <c r="O98" s="68" t="s">
        <v>24</v>
      </c>
      <c r="P98" s="69" t="str">
        <f t="shared" si="9"/>
        <v>-</v>
      </c>
    </row>
    <row r="99" spans="1:16" ht="20.25" customHeight="1">
      <c r="A99" s="80" t="s">
        <v>136</v>
      </c>
      <c r="B99" s="81">
        <f>B5-SUM(B6:B98)</f>
        <v>1598</v>
      </c>
      <c r="C99" s="81">
        <f>C5-SUM(C6:C98)</f>
        <v>248</v>
      </c>
      <c r="D99" s="82">
        <f t="shared" si="5"/>
        <v>15.519399249061328</v>
      </c>
      <c r="E99" s="81">
        <f>E5-SUM(E6:E98)</f>
        <v>1675</v>
      </c>
      <c r="F99" s="81">
        <f>F5-SUM(F6:F98)</f>
        <v>284</v>
      </c>
      <c r="G99" s="82">
        <f t="shared" si="6"/>
        <v>16.955223880597014</v>
      </c>
      <c r="H99" s="81">
        <f>H5-SUM(H6:H98)</f>
        <v>1758</v>
      </c>
      <c r="I99" s="81">
        <f>I5-SUM(I6:I98)</f>
        <v>291</v>
      </c>
      <c r="J99" s="82">
        <f t="shared" si="7"/>
        <v>16.552901023890783</v>
      </c>
      <c r="K99" s="81">
        <f>K5-SUM(K6:K98)</f>
        <v>1833</v>
      </c>
      <c r="L99" s="81">
        <f>L5-SUM(L6:L98)</f>
        <v>281</v>
      </c>
      <c r="M99" s="82">
        <f t="shared" si="8"/>
        <v>15.330060010911076</v>
      </c>
      <c r="N99" s="81">
        <f>N5-SUM(N6:N98)</f>
        <v>1438</v>
      </c>
      <c r="O99" s="81">
        <f>O5-SUM(O6:O98)</f>
        <v>208</v>
      </c>
      <c r="P99" s="82">
        <f t="shared" si="9"/>
        <v>14.464534075104313</v>
      </c>
    </row>
    <row r="100" spans="1:16">
      <c r="A100" s="83" t="s">
        <v>137</v>
      </c>
      <c r="P100" s="86"/>
    </row>
    <row r="101" spans="1:16">
      <c r="A101" s="87" t="s">
        <v>138</v>
      </c>
    </row>
  </sheetData>
  <mergeCells count="11">
    <mergeCell ref="N3:P3"/>
    <mergeCell ref="A1:P1"/>
    <mergeCell ref="B2:D2"/>
    <mergeCell ref="H2:J2"/>
    <mergeCell ref="K2:M2"/>
    <mergeCell ref="N2:P2"/>
    <mergeCell ref="A3:A4"/>
    <mergeCell ref="B3:D3"/>
    <mergeCell ref="E3:G3"/>
    <mergeCell ref="H3:J3"/>
    <mergeCell ref="K3:M3"/>
  </mergeCells>
  <phoneticPr fontId="8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11" scale="44" firstPageNumber="262" orientation="landscape" r:id="rId1"/>
  <headerFooter differentOddEven="1" scaleWithDoc="0">
    <oddHeader>&amp;L&amp;"Times New Roman,標準"&amp;8 107&amp;"標楷體,標準"年犯罪狀況及其分析</oddHeader>
    <evenHeader>&amp;R&amp;"標楷體,標準"&amp;8第四篇　特定類型犯罪者之犯罪趨勢與處遇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2-4-6</vt:lpstr>
      <vt:lpstr>4-1-2</vt:lpstr>
      <vt:lpstr>'2-4-6'!Print_Area</vt:lpstr>
      <vt:lpstr>'4-1-2'!Print_Area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dcterms:created xsi:type="dcterms:W3CDTF">2022-12-07T02:31:56Z</dcterms:created>
  <dcterms:modified xsi:type="dcterms:W3CDTF">2022-12-07T02:32:45Z</dcterms:modified>
</cp:coreProperties>
</file>