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saichia\Desktop\進撃の副研究員\犯罪狀況及其分析\111年犯罪狀況及其分析\7. 完稿與出版\網頁板焦點議題分析數據\"/>
    </mc:Choice>
  </mc:AlternateContent>
  <bookViews>
    <workbookView xWindow="0" yWindow="0" windowWidth="28800" windowHeight="12255"/>
  </bookViews>
  <sheets>
    <sheet name="110年至111年各審級訴訟終結案件之訴訟參與情形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9" i="1" l="1"/>
  <c r="H79" i="1"/>
  <c r="E79" i="1"/>
  <c r="C79" i="1"/>
  <c r="B79" i="1"/>
  <c r="D79" i="1" s="1"/>
  <c r="E78" i="1"/>
  <c r="C78" i="1"/>
  <c r="B78" i="1"/>
  <c r="E77" i="1"/>
  <c r="C77" i="1"/>
  <c r="D77" i="1" s="1"/>
  <c r="B77" i="1"/>
  <c r="E76" i="1"/>
  <c r="C76" i="1"/>
  <c r="B76" i="1"/>
  <c r="D76" i="1" s="1"/>
  <c r="E75" i="1"/>
  <c r="C75" i="1"/>
  <c r="B75" i="1"/>
  <c r="D75" i="1" s="1"/>
  <c r="E74" i="1"/>
  <c r="C74" i="1"/>
  <c r="D74" i="1" s="1"/>
  <c r="B74" i="1"/>
  <c r="E73" i="1"/>
  <c r="C73" i="1"/>
  <c r="B73" i="1"/>
  <c r="E72" i="1"/>
  <c r="C72" i="1"/>
  <c r="B72" i="1"/>
  <c r="E71" i="1"/>
  <c r="D71" i="1"/>
  <c r="C71" i="1"/>
  <c r="B71" i="1"/>
  <c r="E70" i="1"/>
  <c r="C70" i="1"/>
  <c r="B70" i="1"/>
  <c r="D70" i="1" s="1"/>
  <c r="E69" i="1"/>
  <c r="C69" i="1"/>
  <c r="B69" i="1"/>
  <c r="E68" i="1"/>
  <c r="C68" i="1"/>
  <c r="D68" i="1" s="1"/>
  <c r="B68" i="1"/>
  <c r="L67" i="1"/>
  <c r="E67" i="1"/>
  <c r="C67" i="1"/>
  <c r="D67" i="1" s="1"/>
  <c r="B67" i="1"/>
  <c r="L66" i="1"/>
  <c r="E66" i="1"/>
  <c r="C66" i="1"/>
  <c r="B66" i="1"/>
  <c r="D66" i="1" s="1"/>
  <c r="L65" i="1"/>
  <c r="E65" i="1"/>
  <c r="C65" i="1"/>
  <c r="D65" i="1" s="1"/>
  <c r="B65" i="1"/>
  <c r="L64" i="1"/>
  <c r="E64" i="1"/>
  <c r="C64" i="1"/>
  <c r="B64" i="1"/>
  <c r="L63" i="1"/>
  <c r="E63" i="1"/>
  <c r="C63" i="1"/>
  <c r="D63" i="1" s="1"/>
  <c r="B63" i="1"/>
  <c r="L62" i="1"/>
  <c r="E62" i="1"/>
  <c r="C62" i="1"/>
  <c r="B62" i="1"/>
  <c r="L61" i="1"/>
  <c r="E61" i="1"/>
  <c r="C61" i="1"/>
  <c r="D61" i="1" s="1"/>
  <c r="B61" i="1"/>
  <c r="H60" i="1"/>
  <c r="E60" i="1"/>
  <c r="C60" i="1"/>
  <c r="B60" i="1"/>
  <c r="H59" i="1"/>
  <c r="E59" i="1"/>
  <c r="C59" i="1"/>
  <c r="B59" i="1"/>
  <c r="H58" i="1"/>
  <c r="E58" i="1"/>
  <c r="C58" i="1"/>
  <c r="D58" i="1" s="1"/>
  <c r="B58" i="1"/>
  <c r="H57" i="1"/>
  <c r="E57" i="1"/>
  <c r="C57" i="1"/>
  <c r="B57" i="1"/>
  <c r="D57" i="1" s="1"/>
  <c r="H56" i="1"/>
  <c r="E56" i="1"/>
  <c r="C56" i="1"/>
  <c r="D56" i="1" s="1"/>
  <c r="B56" i="1"/>
  <c r="L55" i="1"/>
  <c r="H55" i="1"/>
  <c r="E55" i="1"/>
  <c r="C55" i="1"/>
  <c r="B55" i="1"/>
  <c r="L54" i="1"/>
  <c r="H54" i="1"/>
  <c r="E54" i="1"/>
  <c r="C54" i="1"/>
  <c r="B54" i="1"/>
  <c r="H53" i="1"/>
  <c r="E53" i="1"/>
  <c r="C53" i="1"/>
  <c r="D53" i="1" s="1"/>
  <c r="B53" i="1"/>
  <c r="L52" i="1"/>
  <c r="E52" i="1"/>
  <c r="C52" i="1"/>
  <c r="D52" i="1" s="1"/>
  <c r="B52" i="1"/>
  <c r="L51" i="1"/>
  <c r="H51" i="1"/>
  <c r="E51" i="1"/>
  <c r="C51" i="1"/>
  <c r="D51" i="1" s="1"/>
  <c r="B51" i="1"/>
  <c r="L50" i="1"/>
  <c r="H50" i="1"/>
  <c r="E50" i="1"/>
  <c r="C50" i="1"/>
  <c r="B50" i="1"/>
  <c r="N49" i="1"/>
  <c r="M49" i="1"/>
  <c r="E49" i="1" s="1"/>
  <c r="K49" i="1"/>
  <c r="L49" i="1" s="1"/>
  <c r="J49" i="1"/>
  <c r="G49" i="1"/>
  <c r="C49" i="1" s="1"/>
  <c r="D49" i="1" s="1"/>
  <c r="F49" i="1"/>
  <c r="B49" i="1" s="1"/>
  <c r="L48" i="1"/>
  <c r="E48" i="1"/>
  <c r="C48" i="1"/>
  <c r="B48" i="1"/>
  <c r="E47" i="1"/>
  <c r="C47" i="1"/>
  <c r="D47" i="1" s="1"/>
  <c r="B47" i="1"/>
  <c r="E46" i="1"/>
  <c r="C46" i="1"/>
  <c r="B46" i="1"/>
  <c r="D46" i="1" s="1"/>
  <c r="E45" i="1"/>
  <c r="C45" i="1"/>
  <c r="B45" i="1"/>
  <c r="E44" i="1"/>
  <c r="C44" i="1"/>
  <c r="D44" i="1" s="1"/>
  <c r="B44" i="1"/>
  <c r="L43" i="1"/>
  <c r="E43" i="1"/>
  <c r="C43" i="1"/>
  <c r="B43" i="1"/>
  <c r="L42" i="1"/>
  <c r="E42" i="1"/>
  <c r="C42" i="1"/>
  <c r="B42" i="1"/>
  <c r="D42" i="1" s="1"/>
  <c r="L41" i="1"/>
  <c r="E41" i="1"/>
  <c r="D41" i="1"/>
  <c r="C41" i="1"/>
  <c r="B41" i="1"/>
  <c r="L40" i="1"/>
  <c r="E40" i="1"/>
  <c r="C40" i="1"/>
  <c r="B40" i="1"/>
  <c r="L39" i="1"/>
  <c r="E39" i="1"/>
  <c r="C39" i="1"/>
  <c r="D39" i="1" s="1"/>
  <c r="B39" i="1"/>
  <c r="L38" i="1"/>
  <c r="E38" i="1"/>
  <c r="C38" i="1"/>
  <c r="D38" i="1" s="1"/>
  <c r="B38" i="1"/>
  <c r="L37" i="1"/>
  <c r="E37" i="1"/>
  <c r="C37" i="1"/>
  <c r="D37" i="1" s="1"/>
  <c r="B37" i="1"/>
  <c r="L36" i="1"/>
  <c r="E36" i="1"/>
  <c r="C36" i="1"/>
  <c r="B36" i="1"/>
  <c r="D36" i="1" s="1"/>
  <c r="L35" i="1"/>
  <c r="E35" i="1"/>
  <c r="C35" i="1"/>
  <c r="D35" i="1" s="1"/>
  <c r="B35" i="1"/>
  <c r="L34" i="1"/>
  <c r="H34" i="1"/>
  <c r="E34" i="1"/>
  <c r="C34" i="1"/>
  <c r="D34" i="1" s="1"/>
  <c r="B34" i="1"/>
  <c r="L33" i="1"/>
  <c r="H33" i="1"/>
  <c r="E33" i="1"/>
  <c r="C33" i="1"/>
  <c r="D33" i="1" s="1"/>
  <c r="B33" i="1"/>
  <c r="L32" i="1"/>
  <c r="E32" i="1"/>
  <c r="C32" i="1"/>
  <c r="B32" i="1"/>
  <c r="L31" i="1"/>
  <c r="E31" i="1"/>
  <c r="C31" i="1"/>
  <c r="B31" i="1"/>
  <c r="L30" i="1"/>
  <c r="H30" i="1"/>
  <c r="E30" i="1"/>
  <c r="C30" i="1"/>
  <c r="B30" i="1"/>
  <c r="L29" i="1"/>
  <c r="H29" i="1"/>
  <c r="E29" i="1"/>
  <c r="C29" i="1"/>
  <c r="D29" i="1" s="1"/>
  <c r="B29" i="1"/>
  <c r="L28" i="1"/>
  <c r="H28" i="1"/>
  <c r="E28" i="1"/>
  <c r="C28" i="1"/>
  <c r="B28" i="1"/>
  <c r="L27" i="1"/>
  <c r="H27" i="1"/>
  <c r="E27" i="1"/>
  <c r="C27" i="1"/>
  <c r="B27" i="1"/>
  <c r="L26" i="1"/>
  <c r="H26" i="1"/>
  <c r="E26" i="1"/>
  <c r="C26" i="1"/>
  <c r="D26" i="1" s="1"/>
  <c r="B26" i="1"/>
  <c r="L25" i="1"/>
  <c r="H25" i="1"/>
  <c r="E25" i="1"/>
  <c r="C25" i="1"/>
  <c r="B25" i="1"/>
  <c r="L24" i="1"/>
  <c r="H24" i="1"/>
  <c r="E24" i="1"/>
  <c r="C24" i="1"/>
  <c r="B24" i="1"/>
  <c r="L23" i="1"/>
  <c r="E23" i="1"/>
  <c r="C23" i="1"/>
  <c r="D23" i="1" s="1"/>
  <c r="B23" i="1"/>
  <c r="L22" i="1"/>
  <c r="H22" i="1"/>
  <c r="E22" i="1"/>
  <c r="C22" i="1"/>
  <c r="D22" i="1" s="1"/>
  <c r="B22" i="1"/>
  <c r="L21" i="1"/>
  <c r="H21" i="1"/>
  <c r="E21" i="1"/>
  <c r="C21" i="1"/>
  <c r="D21" i="1" s="1"/>
  <c r="B21" i="1"/>
  <c r="L20" i="1"/>
  <c r="E20" i="1"/>
  <c r="C20" i="1"/>
  <c r="B20" i="1"/>
  <c r="L19" i="1"/>
  <c r="H19" i="1"/>
  <c r="E19" i="1"/>
  <c r="C19" i="1"/>
  <c r="D19" i="1" s="1"/>
  <c r="B19" i="1"/>
  <c r="L18" i="1"/>
  <c r="H18" i="1"/>
  <c r="E18" i="1"/>
  <c r="C18" i="1"/>
  <c r="B18" i="1"/>
  <c r="L17" i="1"/>
  <c r="H17" i="1"/>
  <c r="E17" i="1"/>
  <c r="C17" i="1"/>
  <c r="B17" i="1"/>
  <c r="L16" i="1"/>
  <c r="H16" i="1"/>
  <c r="E16" i="1"/>
  <c r="C16" i="1"/>
  <c r="D16" i="1" s="1"/>
  <c r="B16" i="1"/>
  <c r="L15" i="1"/>
  <c r="H15" i="1"/>
  <c r="E15" i="1"/>
  <c r="C15" i="1"/>
  <c r="B15" i="1"/>
  <c r="L14" i="1"/>
  <c r="H14" i="1"/>
  <c r="E14" i="1"/>
  <c r="C14" i="1"/>
  <c r="B14" i="1"/>
  <c r="L13" i="1"/>
  <c r="H13" i="1"/>
  <c r="E13" i="1"/>
  <c r="C13" i="1"/>
  <c r="D13" i="1" s="1"/>
  <c r="B13" i="1"/>
  <c r="L12" i="1"/>
  <c r="H12" i="1"/>
  <c r="E12" i="1"/>
  <c r="C12" i="1"/>
  <c r="B12" i="1"/>
  <c r="L11" i="1"/>
  <c r="H11" i="1"/>
  <c r="E11" i="1"/>
  <c r="C11" i="1"/>
  <c r="B11" i="1"/>
  <c r="L10" i="1"/>
  <c r="H10" i="1"/>
  <c r="E10" i="1"/>
  <c r="C10" i="1"/>
  <c r="D10" i="1" s="1"/>
  <c r="B10" i="1"/>
  <c r="L9" i="1"/>
  <c r="H9" i="1"/>
  <c r="E9" i="1"/>
  <c r="C9" i="1"/>
  <c r="B9" i="1"/>
  <c r="L8" i="1"/>
  <c r="H8" i="1"/>
  <c r="E8" i="1"/>
  <c r="C8" i="1"/>
  <c r="B8" i="1"/>
  <c r="L7" i="1"/>
  <c r="G7" i="1"/>
  <c r="C7" i="1" s="1"/>
  <c r="F7" i="1"/>
  <c r="F6" i="1" s="1"/>
  <c r="B6" i="1" s="1"/>
  <c r="E7" i="1"/>
  <c r="L6" i="1"/>
  <c r="G6" i="1"/>
  <c r="C6" i="1" s="1"/>
  <c r="E6" i="1"/>
  <c r="D15" i="1" l="1"/>
  <c r="D28" i="1"/>
  <c r="D45" i="1"/>
  <c r="D6" i="1"/>
  <c r="D9" i="1"/>
  <c r="B7" i="1"/>
  <c r="D7" i="1" s="1"/>
  <c r="D8" i="1"/>
  <c r="D14" i="1"/>
  <c r="D20" i="1"/>
  <c r="D27" i="1"/>
  <c r="D32" i="1"/>
  <c r="D60" i="1"/>
  <c r="D64" i="1"/>
  <c r="D72" i="1"/>
  <c r="D40" i="1"/>
  <c r="H49" i="1"/>
  <c r="D50" i="1"/>
  <c r="D55" i="1"/>
  <c r="D59" i="1"/>
  <c r="D12" i="1"/>
  <c r="D18" i="1"/>
  <c r="D25" i="1"/>
  <c r="D31" i="1"/>
  <c r="D11" i="1"/>
  <c r="D17" i="1"/>
  <c r="D24" i="1"/>
  <c r="D30" i="1"/>
  <c r="D43" i="1"/>
  <c r="D48" i="1"/>
  <c r="D54" i="1"/>
  <c r="D62" i="1"/>
  <c r="D69" i="1"/>
  <c r="D73" i="1"/>
  <c r="D78" i="1"/>
  <c r="H6" i="1"/>
  <c r="H7" i="1"/>
</calcChain>
</file>

<file path=xl/sharedStrings.xml><?xml version="1.0" encoding="utf-8"?>
<sst xmlns="http://schemas.openxmlformats.org/spreadsheetml/2006/main" count="626" uniqueCount="87">
  <si>
    <r>
      <rPr>
        <sz val="12"/>
        <color theme="1"/>
        <rFont val="新細明體"/>
        <family val="2"/>
        <charset val="136"/>
      </rPr>
      <t>總計</t>
    </r>
    <phoneticPr fontId="5" type="noConversion"/>
  </si>
  <si>
    <r>
      <rPr>
        <sz val="12"/>
        <color theme="1"/>
        <rFont val="新細明體"/>
        <family val="2"/>
        <charset val="136"/>
      </rPr>
      <t>地方法院</t>
    </r>
    <phoneticPr fontId="5" type="noConversion"/>
  </si>
  <si>
    <r>
      <rPr>
        <sz val="12"/>
        <color theme="1"/>
        <rFont val="新細明體"/>
        <family val="2"/>
        <charset val="136"/>
      </rPr>
      <t>高等法院</t>
    </r>
    <phoneticPr fontId="5" type="noConversion"/>
  </si>
  <si>
    <r>
      <rPr>
        <sz val="12"/>
        <color theme="1"/>
        <rFont val="新細明體"/>
        <family val="2"/>
        <charset val="136"/>
      </rPr>
      <t>智財法院</t>
    </r>
    <phoneticPr fontId="5" type="noConversion"/>
  </si>
  <si>
    <r>
      <rPr>
        <sz val="12"/>
        <color theme="1"/>
        <rFont val="新細明體"/>
        <family val="2"/>
        <charset val="136"/>
      </rPr>
      <t>終結件數</t>
    </r>
    <phoneticPr fontId="5" type="noConversion"/>
  </si>
  <si>
    <r>
      <rPr>
        <sz val="12"/>
        <color theme="1"/>
        <rFont val="細明體"/>
        <family val="3"/>
        <charset val="136"/>
      </rPr>
      <t>含訴訟參與人</t>
    </r>
    <phoneticPr fontId="5" type="noConversion"/>
  </si>
  <si>
    <r>
      <rPr>
        <sz val="12"/>
        <color theme="1"/>
        <rFont val="細明體"/>
        <family val="3"/>
        <charset val="136"/>
      </rPr>
      <t>件數</t>
    </r>
    <phoneticPr fontId="5" type="noConversion"/>
  </si>
  <si>
    <r>
      <rPr>
        <sz val="12"/>
        <color theme="1"/>
        <rFont val="細明體"/>
        <family val="3"/>
        <charset val="136"/>
      </rPr>
      <t>比率</t>
    </r>
    <r>
      <rPr>
        <sz val="12"/>
        <color theme="1"/>
        <rFont val="Times New Roman"/>
        <family val="1"/>
      </rPr>
      <t xml:space="preserve"> (%)</t>
    </r>
    <phoneticPr fontId="5" type="noConversion"/>
  </si>
  <si>
    <r>
      <rPr>
        <sz val="12"/>
        <color theme="1"/>
        <rFont val="細明體"/>
        <family val="3"/>
        <charset val="136"/>
      </rPr>
      <t>人數</t>
    </r>
    <phoneticPr fontId="5" type="noConversion"/>
  </si>
  <si>
    <r>
      <rPr>
        <b/>
        <sz val="12"/>
        <color theme="1"/>
        <rFont val="新細明體"/>
        <family val="2"/>
        <charset val="136"/>
      </rPr>
      <t>總計</t>
    </r>
  </si>
  <si>
    <t>-</t>
    <phoneticPr fontId="5" type="noConversion"/>
  </si>
  <si>
    <r>
      <rPr>
        <b/>
        <sz val="12"/>
        <color theme="1"/>
        <rFont val="新細明體"/>
        <family val="2"/>
        <charset val="136"/>
      </rPr>
      <t>普通刑法合計</t>
    </r>
    <phoneticPr fontId="5" type="noConversion"/>
  </si>
  <si>
    <t>交通過失致人於死</t>
  </si>
  <si>
    <t>普通強制性交猥褻</t>
  </si>
  <si>
    <t>加重強制性交猥褻</t>
  </si>
  <si>
    <t>普通殺人既遂</t>
  </si>
  <si>
    <t>對幼齡男女性交猥褻</t>
  </si>
  <si>
    <t>其他過失致人於死</t>
  </si>
  <si>
    <t>交通過失傷害</t>
  </si>
  <si>
    <t>趁機性交猥褻</t>
  </si>
  <si>
    <t>傷害致死</t>
  </si>
  <si>
    <t>一般詐欺</t>
  </si>
  <si>
    <t>傷害罪(其他)</t>
  </si>
  <si>
    <t>交通一般過失傷害</t>
  </si>
  <si>
    <t>普通殺人未遂</t>
  </si>
  <si>
    <t>強盜罪</t>
  </si>
  <si>
    <t>偽造變造私文書</t>
  </si>
  <si>
    <t>強盜結合罪</t>
  </si>
  <si>
    <t>其他過失傷害</t>
  </si>
  <si>
    <t>-</t>
  </si>
  <si>
    <t>背信罪</t>
  </si>
  <si>
    <t>不能安全駕駛</t>
  </si>
  <si>
    <t>交通業務過失傷害</t>
  </si>
  <si>
    <t>妨害性自主(其他)</t>
  </si>
  <si>
    <t>業務上文書登載不實</t>
  </si>
  <si>
    <t>肇事致人死傷逃逸</t>
  </si>
  <si>
    <t>其他業務過失傷害</t>
    <phoneticPr fontId="5" type="noConversion"/>
  </si>
  <si>
    <t>加重竊盜</t>
    <phoneticPr fontId="5" type="noConversion"/>
  </si>
  <si>
    <t>交通一般過失致人於死</t>
    <phoneticPr fontId="5" type="noConversion"/>
  </si>
  <si>
    <t>引誘容留媒介使人為性交或猥褻罪</t>
  </si>
  <si>
    <t>殺害直系尊親屬既遂</t>
    <phoneticPr fontId="5" type="noConversion"/>
  </si>
  <si>
    <t>故意殺人或使重傷</t>
    <phoneticPr fontId="5" type="noConversion"/>
  </si>
  <si>
    <t>其他業務過失致人於死</t>
    <phoneticPr fontId="5" type="noConversion"/>
  </si>
  <si>
    <t>放火-燒燬建築物及住宅</t>
    <phoneticPr fontId="5" type="noConversion"/>
  </si>
  <si>
    <t>偽造有價證券罪</t>
    <phoneticPr fontId="5" type="noConversion"/>
  </si>
  <si>
    <t>妨害電腦使用罪</t>
    <phoneticPr fontId="5" type="noConversion"/>
  </si>
  <si>
    <t>對商品為虛偽標記與販賣輸入該商品罪</t>
    <phoneticPr fontId="5" type="noConversion"/>
  </si>
  <si>
    <t>洩漏業務上知悉工商秘密罪</t>
    <phoneticPr fontId="5" type="noConversion"/>
  </si>
  <si>
    <t>製造散佈持有陳列猥褻文字圖書物品</t>
    <phoneticPr fontId="5" type="noConversion"/>
  </si>
  <si>
    <t>業務侵占</t>
    <phoneticPr fontId="5" type="noConversion"/>
  </si>
  <si>
    <t>洩漏職務上工商秘密罪</t>
    <phoneticPr fontId="5" type="noConversion"/>
  </si>
  <si>
    <t>妨害名譽及信用罪</t>
    <phoneticPr fontId="5" type="noConversion"/>
  </si>
  <si>
    <t>偽造變造特種文書</t>
    <phoneticPr fontId="5" type="noConversion"/>
  </si>
  <si>
    <t>其他</t>
  </si>
  <si>
    <r>
      <rPr>
        <b/>
        <sz val="12"/>
        <color theme="1"/>
        <rFont val="新細明體"/>
        <family val="2"/>
        <charset val="136"/>
      </rPr>
      <t>特別刑法合計</t>
    </r>
    <phoneticPr fontId="5" type="noConversion"/>
  </si>
  <si>
    <t>拍攝製造性交猥褻物品罪</t>
    <phoneticPr fontId="5" type="noConversion"/>
  </si>
  <si>
    <t>違反銀行法</t>
    <phoneticPr fontId="5" type="noConversion"/>
  </si>
  <si>
    <t>貪污治罪條例</t>
    <phoneticPr fontId="5" type="noConversion"/>
  </si>
  <si>
    <t>個人資料保護法</t>
    <phoneticPr fontId="5" type="noConversion"/>
  </si>
  <si>
    <t>洗錢防制法</t>
    <phoneticPr fontId="5" type="noConversion"/>
  </si>
  <si>
    <t>組織犯罪防制條例</t>
    <phoneticPr fontId="5" type="noConversion"/>
  </si>
  <si>
    <t>政府採購法</t>
    <phoneticPr fontId="5" type="noConversion"/>
  </si>
  <si>
    <t>違反兩岸關係條例</t>
    <phoneticPr fontId="5" type="noConversion"/>
  </si>
  <si>
    <t>違反證券交易法</t>
    <phoneticPr fontId="5" type="noConversion"/>
  </si>
  <si>
    <t>違反建築法</t>
    <phoneticPr fontId="5" type="noConversion"/>
  </si>
  <si>
    <t>違反森林法</t>
    <phoneticPr fontId="5" type="noConversion"/>
  </si>
  <si>
    <t>違反稅捐稽徵法</t>
    <phoneticPr fontId="5" type="noConversion"/>
  </si>
  <si>
    <t>製造、運輸、販賣毒品</t>
    <phoneticPr fontId="5" type="noConversion"/>
  </si>
  <si>
    <t>偽藥</t>
    <phoneticPr fontId="5" type="noConversion"/>
  </si>
  <si>
    <t>違反商業會計法</t>
    <phoneticPr fontId="5" type="noConversion"/>
  </si>
  <si>
    <t>違反電子遊戲場業管理條例</t>
    <phoneticPr fontId="5" type="noConversion"/>
  </si>
  <si>
    <t>違反槍砲彈藥刀械管制條例</t>
    <phoneticPr fontId="5" type="noConversion"/>
  </si>
  <si>
    <t>違反廢棄物清理法</t>
    <phoneticPr fontId="5" type="noConversion"/>
  </si>
  <si>
    <t>販賣陳列輸出入仿冒商標罪</t>
    <phoneticPr fontId="5" type="noConversion"/>
  </si>
  <si>
    <t>違法重製罪</t>
    <phoneticPr fontId="5" type="noConversion"/>
  </si>
  <si>
    <t>公開上映改作出租侵害著作財產權罪</t>
    <phoneticPr fontId="5" type="noConversion"/>
  </si>
  <si>
    <t>營業秘密法</t>
    <phoneticPr fontId="5" type="noConversion"/>
  </si>
  <si>
    <t>侵害他人商標罪</t>
    <phoneticPr fontId="5" type="noConversion"/>
  </si>
  <si>
    <t>移轉所有權或公開陳列持有侵害著作權</t>
    <phoneticPr fontId="5" type="noConversion"/>
  </si>
  <si>
    <t>違反食品安全衛生管理法</t>
    <phoneticPr fontId="5" type="noConversion"/>
  </si>
  <si>
    <t>侵害著作權或違法將重製物銷售國外</t>
    <phoneticPr fontId="5" type="noConversion"/>
  </si>
  <si>
    <t>其他違反公平交易法</t>
    <phoneticPr fontId="5" type="noConversion"/>
  </si>
  <si>
    <t>違反農藥管理法</t>
    <phoneticPr fontId="5" type="noConversion"/>
  </si>
  <si>
    <t>其他</t>
    <phoneticPr fontId="5" type="noConversion"/>
  </si>
  <si>
    <r>
      <rPr>
        <sz val="12"/>
        <color theme="1"/>
        <rFont val="新細明體"/>
        <family val="2"/>
        <charset val="136"/>
      </rPr>
      <t>併案裁判</t>
    </r>
  </si>
  <si>
    <r>
      <rPr>
        <sz val="10"/>
        <color theme="1"/>
        <rFont val="細明體"/>
        <family val="3"/>
        <charset val="136"/>
      </rPr>
      <t>資料來源：司法院。
說　　明：</t>
    </r>
    <r>
      <rPr>
        <sz val="10"/>
        <color theme="1"/>
        <rFont val="Times New Roman"/>
        <family val="1"/>
      </rPr>
      <t xml:space="preserve">1. </t>
    </r>
    <r>
      <rPr>
        <sz val="10"/>
        <color theme="1"/>
        <rFont val="細明體"/>
        <family val="3"/>
        <charset val="136"/>
      </rPr>
      <t>地方法院項，為地方法院刑事（含少年）第一審訴訟終結案件。
　　　　　</t>
    </r>
    <r>
      <rPr>
        <sz val="10"/>
        <color theme="1"/>
        <rFont val="Times New Roman"/>
        <family val="1"/>
      </rPr>
      <t xml:space="preserve">2. </t>
    </r>
    <r>
      <rPr>
        <sz val="10"/>
        <color theme="1"/>
        <rFont val="細明體"/>
        <family val="3"/>
        <charset val="136"/>
      </rPr>
      <t>高等法院項，為高等法院刑事（含少年）第二審訴訟終結案件。
　　　　　</t>
    </r>
    <r>
      <rPr>
        <sz val="10"/>
        <color theme="1"/>
        <rFont val="Times New Roman"/>
        <family val="1"/>
      </rPr>
      <t xml:space="preserve">3. </t>
    </r>
    <r>
      <rPr>
        <sz val="10"/>
        <color theme="1"/>
        <rFont val="細明體"/>
        <family val="3"/>
        <charset val="136"/>
      </rPr>
      <t>智財法院項，為智慧財產及商業法院刑事第二審訴訟終結案件。
　　　　　</t>
    </r>
    <r>
      <rPr>
        <sz val="10"/>
        <color theme="1"/>
        <rFont val="Times New Roman"/>
        <family val="1"/>
      </rPr>
      <t xml:space="preserve">4. </t>
    </r>
    <r>
      <rPr>
        <sz val="10"/>
        <color theme="1"/>
        <rFont val="細明體"/>
        <family val="3"/>
        <charset val="136"/>
      </rPr>
      <t>本表訴訟參與人資料，係介接自審判系統。
　　　　　</t>
    </r>
    <r>
      <rPr>
        <sz val="10"/>
        <color theme="1"/>
        <rFont val="Times New Roman"/>
        <family val="1"/>
      </rPr>
      <t xml:space="preserve">5. </t>
    </r>
    <r>
      <rPr>
        <sz val="10"/>
        <color theme="1"/>
        <rFont val="細明體"/>
        <family val="3"/>
        <charset val="136"/>
      </rPr>
      <t>本表不含改分案案件，其中，地方法院項亦不含改變訴訟程序案件。</t>
    </r>
    <phoneticPr fontId="5" type="noConversion"/>
  </si>
  <si>
    <r>
      <rPr>
        <sz val="15"/>
        <color theme="1"/>
        <rFont val="Times New Roman"/>
        <family val="1"/>
      </rPr>
      <t>110</t>
    </r>
    <r>
      <rPr>
        <sz val="15"/>
        <color theme="1"/>
        <rFont val="細明體"/>
        <family val="3"/>
        <charset val="136"/>
      </rPr>
      <t>年至</t>
    </r>
    <r>
      <rPr>
        <sz val="15"/>
        <color theme="1"/>
        <rFont val="Times New Roman"/>
        <family val="1"/>
      </rPr>
      <t>111</t>
    </r>
    <r>
      <rPr>
        <sz val="15"/>
        <color theme="1"/>
        <rFont val="細明體"/>
        <family val="3"/>
        <charset val="136"/>
      </rPr>
      <t>年</t>
    </r>
    <r>
      <rPr>
        <sz val="15"/>
        <color theme="1"/>
        <rFont val="新細明體"/>
        <family val="2"/>
        <charset val="136"/>
      </rPr>
      <t>各審級訴訟終結案件之訴訟參與情形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</si>
</sst>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.00_ "/>
  </numFmts>
  <fonts count="15">
    <font>
      <sz val="12"/>
      <color theme="1"/>
      <name val="新細明體"/>
      <family val="2"/>
      <charset val="136"/>
      <scheme val="minor"/>
    </font>
    <font>
      <sz val="15"/>
      <color theme="1"/>
      <name val="Times New Roman"/>
      <family val="2"/>
      <charset val="136"/>
    </font>
    <font>
      <sz val="15"/>
      <color theme="1"/>
      <name val="新細明體"/>
      <family val="2"/>
      <charset val="136"/>
    </font>
    <font>
      <sz val="15"/>
      <color theme="1"/>
      <name val="Times New Roman"/>
      <family val="1"/>
    </font>
    <font>
      <sz val="15"/>
      <color theme="1"/>
      <name val="細明體"/>
      <family val="3"/>
      <charset val="136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2"/>
      <charset val="136"/>
    </font>
    <font>
      <sz val="12"/>
      <color theme="1"/>
      <name val="細明體"/>
      <family val="3"/>
      <charset val="136"/>
    </font>
    <font>
      <b/>
      <sz val="12"/>
      <color theme="1"/>
      <name val="Times New Roman"/>
      <family val="1"/>
    </font>
    <font>
      <b/>
      <sz val="12"/>
      <color theme="1"/>
      <name val="新細明體"/>
      <family val="2"/>
      <charset val="136"/>
    </font>
    <font>
      <sz val="12"/>
      <color theme="1"/>
      <name val="PMingLiU"/>
      <family val="1"/>
      <charset val="136"/>
    </font>
    <font>
      <sz val="10"/>
      <color theme="1"/>
      <name val="Times New Roman"/>
      <family val="1"/>
    </font>
    <font>
      <sz val="10"/>
      <color theme="1"/>
      <name val="細明體"/>
      <family val="3"/>
      <charset val="136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horizontal="distributed" vertical="center" indent="2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distributed" vertical="center" indent="4"/>
    </xf>
    <xf numFmtId="0" fontId="6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41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41" fontId="6" fillId="0" borderId="1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41" fontId="6" fillId="0" borderId="3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4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87"/>
  <sheetViews>
    <sheetView showGridLines="0" tabSelected="1" zoomScale="84" zoomScaleNormal="120" workbookViewId="0">
      <selection activeCell="U7" sqref="U7"/>
    </sheetView>
  </sheetViews>
  <sheetFormatPr defaultColWidth="9" defaultRowHeight="15.75"/>
  <cols>
    <col min="1" max="1" width="39.375" style="3" bestFit="1" customWidth="1"/>
    <col min="2" max="17" width="9.625" style="3" customWidth="1"/>
    <col min="18" max="16384" width="9" style="3"/>
  </cols>
  <sheetData>
    <row r="1" spans="1:17" ht="26.25" customHeight="1">
      <c r="A1" s="1" t="s">
        <v>86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4.95" customHeight="1">
      <c r="A2" s="4"/>
      <c r="B2" s="5" t="s">
        <v>0</v>
      </c>
      <c r="C2" s="5"/>
      <c r="D2" s="5"/>
      <c r="E2" s="5"/>
      <c r="F2" s="5" t="s">
        <v>1</v>
      </c>
      <c r="G2" s="5"/>
      <c r="H2" s="5"/>
      <c r="I2" s="5"/>
      <c r="J2" s="5" t="s">
        <v>2</v>
      </c>
      <c r="K2" s="5"/>
      <c r="L2" s="5"/>
      <c r="M2" s="5"/>
      <c r="N2" s="5" t="s">
        <v>3</v>
      </c>
      <c r="O2" s="5"/>
      <c r="P2" s="5"/>
      <c r="Q2" s="5"/>
    </row>
    <row r="3" spans="1:17" ht="24.95" customHeight="1">
      <c r="B3" s="6" t="s">
        <v>4</v>
      </c>
      <c r="C3" s="7"/>
      <c r="D3" s="7"/>
      <c r="E3" s="7"/>
      <c r="F3" s="6" t="s">
        <v>4</v>
      </c>
      <c r="G3" s="7"/>
      <c r="H3" s="7"/>
      <c r="I3" s="7"/>
      <c r="J3" s="6" t="s">
        <v>4</v>
      </c>
      <c r="K3" s="7"/>
      <c r="L3" s="7"/>
      <c r="M3" s="7"/>
      <c r="N3" s="6" t="s">
        <v>4</v>
      </c>
      <c r="O3" s="7"/>
      <c r="P3" s="7"/>
      <c r="Q3" s="7"/>
    </row>
    <row r="4" spans="1:17" ht="24.95" customHeight="1">
      <c r="B4" s="8"/>
      <c r="C4" s="9" t="s">
        <v>5</v>
      </c>
      <c r="D4" s="9"/>
      <c r="E4" s="9"/>
      <c r="F4" s="8"/>
      <c r="G4" s="9" t="s">
        <v>5</v>
      </c>
      <c r="H4" s="9"/>
      <c r="I4" s="9"/>
      <c r="J4" s="8"/>
      <c r="K4" s="9" t="s">
        <v>5</v>
      </c>
      <c r="L4" s="9"/>
      <c r="M4" s="9"/>
      <c r="N4" s="8"/>
      <c r="O4" s="9" t="s">
        <v>5</v>
      </c>
      <c r="P4" s="9"/>
      <c r="Q4" s="9"/>
    </row>
    <row r="5" spans="1:17" ht="24.95" customHeight="1">
      <c r="B5" s="8"/>
      <c r="C5" s="10" t="s">
        <v>6</v>
      </c>
      <c r="D5" s="10" t="s">
        <v>7</v>
      </c>
      <c r="E5" s="10" t="s">
        <v>8</v>
      </c>
      <c r="F5" s="8"/>
      <c r="G5" s="10" t="s">
        <v>6</v>
      </c>
      <c r="H5" s="10" t="s">
        <v>7</v>
      </c>
      <c r="I5" s="10" t="s">
        <v>8</v>
      </c>
      <c r="J5" s="8"/>
      <c r="K5" s="10" t="s">
        <v>6</v>
      </c>
      <c r="L5" s="10" t="s">
        <v>7</v>
      </c>
      <c r="M5" s="10" t="s">
        <v>8</v>
      </c>
      <c r="N5" s="8"/>
      <c r="O5" s="10" t="s">
        <v>6</v>
      </c>
      <c r="P5" s="10" t="s">
        <v>7</v>
      </c>
      <c r="Q5" s="10" t="s">
        <v>8</v>
      </c>
    </row>
    <row r="6" spans="1:17" ht="16.5">
      <c r="A6" s="11" t="s">
        <v>9</v>
      </c>
      <c r="B6" s="12">
        <f>SUM(F6,J6,N6)</f>
        <v>340187</v>
      </c>
      <c r="C6" s="12">
        <f>SUM(G6,K6,O6)</f>
        <v>255</v>
      </c>
      <c r="D6" s="13">
        <f>C6/B6*100</f>
        <v>7.4958772675028734E-2</v>
      </c>
      <c r="E6" s="12">
        <f>SUM(I6,M6,Q6)</f>
        <v>531</v>
      </c>
      <c r="F6" s="12">
        <f>SUM(F7,F49,F79)</f>
        <v>305285</v>
      </c>
      <c r="G6" s="12">
        <f>SUM(G7,G49,G79)</f>
        <v>142</v>
      </c>
      <c r="H6" s="13">
        <f>G6/F6*100</f>
        <v>4.651391322862243E-2</v>
      </c>
      <c r="I6" s="12">
        <v>340</v>
      </c>
      <c r="J6" s="12">
        <v>34671</v>
      </c>
      <c r="K6" s="12">
        <v>113</v>
      </c>
      <c r="L6" s="13">
        <f>IFERROR(K6/J6*100,"-")</f>
        <v>0.32592079836174326</v>
      </c>
      <c r="M6" s="12">
        <v>191</v>
      </c>
      <c r="N6" s="12">
        <v>231</v>
      </c>
      <c r="O6" s="12" t="s">
        <v>10</v>
      </c>
      <c r="P6" s="12" t="s">
        <v>10</v>
      </c>
      <c r="Q6" s="12" t="s">
        <v>10</v>
      </c>
    </row>
    <row r="7" spans="1:17" ht="16.5">
      <c r="A7" s="14" t="s">
        <v>11</v>
      </c>
      <c r="B7" s="12">
        <f t="shared" ref="B7:C39" si="0">SUM(F7,J7,N7)</f>
        <v>261440</v>
      </c>
      <c r="C7" s="12">
        <f t="shared" si="0"/>
        <v>217</v>
      </c>
      <c r="D7" s="13">
        <f t="shared" ref="D7:D70" si="1">C7/B7*100</f>
        <v>8.300183598531212E-2</v>
      </c>
      <c r="E7" s="12">
        <f t="shared" ref="E7:E70" si="2">SUM(I7,M7,Q7)</f>
        <v>416</v>
      </c>
      <c r="F7" s="12">
        <f>SUM(F8:F48)</f>
        <v>240439</v>
      </c>
      <c r="G7" s="12">
        <f>SUM(G8:G48)</f>
        <v>123</v>
      </c>
      <c r="H7" s="13">
        <f t="shared" ref="H7:H49" si="3">G7/F7*100</f>
        <v>5.1156426370098027E-2</v>
      </c>
      <c r="I7" s="12">
        <v>254</v>
      </c>
      <c r="J7" s="12">
        <v>20957</v>
      </c>
      <c r="K7" s="12">
        <v>94</v>
      </c>
      <c r="L7" s="13">
        <f t="shared" ref="L7:L43" si="4">IFERROR(K7/J7*100,"-")</f>
        <v>0.44853748150975808</v>
      </c>
      <c r="M7" s="12">
        <v>162</v>
      </c>
      <c r="N7" s="12">
        <v>44</v>
      </c>
      <c r="O7" s="12" t="s">
        <v>10</v>
      </c>
      <c r="P7" s="12" t="s">
        <v>10</v>
      </c>
      <c r="Q7" s="12" t="s">
        <v>10</v>
      </c>
    </row>
    <row r="8" spans="1:17">
      <c r="A8" s="15" t="s">
        <v>12</v>
      </c>
      <c r="B8" s="12">
        <f t="shared" si="0"/>
        <v>2846</v>
      </c>
      <c r="C8" s="12">
        <f t="shared" si="0"/>
        <v>30</v>
      </c>
      <c r="D8" s="13">
        <f t="shared" si="1"/>
        <v>1.0541110330288124</v>
      </c>
      <c r="E8" s="12">
        <f t="shared" si="2"/>
        <v>55</v>
      </c>
      <c r="F8" s="12">
        <v>2259</v>
      </c>
      <c r="G8" s="12">
        <v>22</v>
      </c>
      <c r="H8" s="13">
        <f t="shared" si="3"/>
        <v>0.97388224878264718</v>
      </c>
      <c r="I8" s="12">
        <v>38</v>
      </c>
      <c r="J8" s="12">
        <v>587</v>
      </c>
      <c r="K8" s="12">
        <v>8</v>
      </c>
      <c r="L8" s="13">
        <f t="shared" si="4"/>
        <v>1.362862010221465</v>
      </c>
      <c r="M8" s="12">
        <v>17</v>
      </c>
      <c r="N8" s="12" t="s">
        <v>10</v>
      </c>
      <c r="O8" s="12" t="s">
        <v>10</v>
      </c>
      <c r="P8" s="12" t="s">
        <v>10</v>
      </c>
      <c r="Q8" s="12" t="s">
        <v>10</v>
      </c>
    </row>
    <row r="9" spans="1:17">
      <c r="A9" s="15" t="s">
        <v>13</v>
      </c>
      <c r="B9" s="12">
        <f t="shared" si="0"/>
        <v>1401</v>
      </c>
      <c r="C9" s="12">
        <f t="shared" si="0"/>
        <v>27</v>
      </c>
      <c r="D9" s="13">
        <f t="shared" si="1"/>
        <v>1.9271948608137044</v>
      </c>
      <c r="E9" s="12">
        <f t="shared" si="2"/>
        <v>51</v>
      </c>
      <c r="F9" s="12">
        <v>914</v>
      </c>
      <c r="G9" s="12">
        <v>15</v>
      </c>
      <c r="H9" s="13">
        <f t="shared" si="3"/>
        <v>1.6411378555798686</v>
      </c>
      <c r="I9" s="12">
        <v>28</v>
      </c>
      <c r="J9" s="12">
        <v>487</v>
      </c>
      <c r="K9" s="12">
        <v>12</v>
      </c>
      <c r="L9" s="13">
        <f t="shared" si="4"/>
        <v>2.4640657084188913</v>
      </c>
      <c r="M9" s="12">
        <v>23</v>
      </c>
      <c r="N9" s="12" t="s">
        <v>10</v>
      </c>
      <c r="O9" s="12" t="s">
        <v>10</v>
      </c>
      <c r="P9" s="12" t="s">
        <v>10</v>
      </c>
      <c r="Q9" s="12" t="s">
        <v>10</v>
      </c>
    </row>
    <row r="10" spans="1:17">
      <c r="A10" s="15" t="s">
        <v>14</v>
      </c>
      <c r="B10" s="12">
        <f t="shared" si="0"/>
        <v>1009</v>
      </c>
      <c r="C10" s="12">
        <f t="shared" si="0"/>
        <v>19</v>
      </c>
      <c r="D10" s="13">
        <f t="shared" si="1"/>
        <v>1.8830525272547076</v>
      </c>
      <c r="E10" s="12">
        <f t="shared" si="2"/>
        <v>30</v>
      </c>
      <c r="F10" s="12">
        <v>607</v>
      </c>
      <c r="G10" s="12">
        <v>12</v>
      </c>
      <c r="H10" s="13">
        <f t="shared" si="3"/>
        <v>1.9769357495881383</v>
      </c>
      <c r="I10" s="12">
        <v>19</v>
      </c>
      <c r="J10" s="12">
        <v>402</v>
      </c>
      <c r="K10" s="12">
        <v>7</v>
      </c>
      <c r="L10" s="13">
        <f t="shared" si="4"/>
        <v>1.7412935323383085</v>
      </c>
      <c r="M10" s="12">
        <v>11</v>
      </c>
      <c r="N10" s="12" t="s">
        <v>10</v>
      </c>
      <c r="O10" s="12" t="s">
        <v>10</v>
      </c>
      <c r="P10" s="12" t="s">
        <v>10</v>
      </c>
      <c r="Q10" s="12" t="s">
        <v>10</v>
      </c>
    </row>
    <row r="11" spans="1:17">
      <c r="A11" s="15" t="s">
        <v>15</v>
      </c>
      <c r="B11" s="12">
        <f t="shared" si="0"/>
        <v>287</v>
      </c>
      <c r="C11" s="12">
        <f t="shared" si="0"/>
        <v>16</v>
      </c>
      <c r="D11" s="13">
        <f t="shared" si="1"/>
        <v>5.5749128919860631</v>
      </c>
      <c r="E11" s="12">
        <f t="shared" si="2"/>
        <v>31</v>
      </c>
      <c r="F11" s="12">
        <v>152</v>
      </c>
      <c r="G11" s="12">
        <v>9</v>
      </c>
      <c r="H11" s="13">
        <f t="shared" si="3"/>
        <v>5.9210526315789469</v>
      </c>
      <c r="I11" s="12">
        <v>19</v>
      </c>
      <c r="J11" s="12">
        <v>135</v>
      </c>
      <c r="K11" s="12">
        <v>7</v>
      </c>
      <c r="L11" s="13">
        <f t="shared" si="4"/>
        <v>5.1851851851851851</v>
      </c>
      <c r="M11" s="12">
        <v>12</v>
      </c>
      <c r="N11" s="12" t="s">
        <v>10</v>
      </c>
      <c r="O11" s="12" t="s">
        <v>10</v>
      </c>
      <c r="P11" s="12" t="s">
        <v>10</v>
      </c>
      <c r="Q11" s="12" t="s">
        <v>10</v>
      </c>
    </row>
    <row r="12" spans="1:17">
      <c r="A12" s="15" t="s">
        <v>16</v>
      </c>
      <c r="B12" s="12">
        <f t="shared" si="0"/>
        <v>1192</v>
      </c>
      <c r="C12" s="12">
        <f t="shared" si="0"/>
        <v>15</v>
      </c>
      <c r="D12" s="13">
        <f t="shared" si="1"/>
        <v>1.2583892617449663</v>
      </c>
      <c r="E12" s="12">
        <f t="shared" si="2"/>
        <v>30</v>
      </c>
      <c r="F12" s="12">
        <v>957</v>
      </c>
      <c r="G12" s="12">
        <v>8</v>
      </c>
      <c r="H12" s="13">
        <f t="shared" si="3"/>
        <v>0.8359456635318705</v>
      </c>
      <c r="I12" s="12">
        <v>13</v>
      </c>
      <c r="J12" s="12">
        <v>235</v>
      </c>
      <c r="K12" s="12">
        <v>7</v>
      </c>
      <c r="L12" s="13">
        <f t="shared" si="4"/>
        <v>2.9787234042553195</v>
      </c>
      <c r="M12" s="12">
        <v>17</v>
      </c>
      <c r="N12" s="12" t="s">
        <v>10</v>
      </c>
      <c r="O12" s="12" t="s">
        <v>10</v>
      </c>
      <c r="P12" s="12" t="s">
        <v>10</v>
      </c>
      <c r="Q12" s="12" t="s">
        <v>10</v>
      </c>
    </row>
    <row r="13" spans="1:17">
      <c r="A13" s="15" t="s">
        <v>17</v>
      </c>
      <c r="B13" s="12">
        <f t="shared" si="0"/>
        <v>321</v>
      </c>
      <c r="C13" s="12">
        <f t="shared" si="0"/>
        <v>14</v>
      </c>
      <c r="D13" s="13">
        <f t="shared" si="1"/>
        <v>4.361370716510903</v>
      </c>
      <c r="E13" s="12">
        <f t="shared" si="2"/>
        <v>84</v>
      </c>
      <c r="F13" s="12">
        <v>245</v>
      </c>
      <c r="G13" s="12">
        <v>9</v>
      </c>
      <c r="H13" s="13">
        <f t="shared" si="3"/>
        <v>3.6734693877551026</v>
      </c>
      <c r="I13" s="12">
        <v>74</v>
      </c>
      <c r="J13" s="12">
        <v>76</v>
      </c>
      <c r="K13" s="12">
        <v>5</v>
      </c>
      <c r="L13" s="13">
        <f t="shared" si="4"/>
        <v>6.5789473684210522</v>
      </c>
      <c r="M13" s="12">
        <v>10</v>
      </c>
      <c r="N13" s="12" t="s">
        <v>10</v>
      </c>
      <c r="O13" s="12" t="s">
        <v>10</v>
      </c>
      <c r="P13" s="12" t="s">
        <v>10</v>
      </c>
      <c r="Q13" s="12" t="s">
        <v>10</v>
      </c>
    </row>
    <row r="14" spans="1:17">
      <c r="A14" s="15" t="s">
        <v>18</v>
      </c>
      <c r="B14" s="12">
        <f t="shared" si="0"/>
        <v>29966</v>
      </c>
      <c r="C14" s="12">
        <f t="shared" si="0"/>
        <v>13</v>
      </c>
      <c r="D14" s="13">
        <f t="shared" si="1"/>
        <v>4.338250016685577E-2</v>
      </c>
      <c r="E14" s="12">
        <f t="shared" si="2"/>
        <v>14</v>
      </c>
      <c r="F14" s="12">
        <v>28865</v>
      </c>
      <c r="G14" s="12">
        <v>9</v>
      </c>
      <c r="H14" s="13">
        <f t="shared" si="3"/>
        <v>3.1179629308851552E-2</v>
      </c>
      <c r="I14" s="12">
        <v>10</v>
      </c>
      <c r="J14" s="12">
        <v>1101</v>
      </c>
      <c r="K14" s="12">
        <v>4</v>
      </c>
      <c r="L14" s="13">
        <f t="shared" si="4"/>
        <v>0.36330608537693004</v>
      </c>
      <c r="M14" s="12">
        <v>4</v>
      </c>
      <c r="N14" s="12" t="s">
        <v>10</v>
      </c>
      <c r="O14" s="12" t="s">
        <v>10</v>
      </c>
      <c r="P14" s="12" t="s">
        <v>10</v>
      </c>
      <c r="Q14" s="12" t="s">
        <v>10</v>
      </c>
    </row>
    <row r="15" spans="1:17">
      <c r="A15" s="15" t="s">
        <v>19</v>
      </c>
      <c r="B15" s="12">
        <f t="shared" si="0"/>
        <v>648</v>
      </c>
      <c r="C15" s="12">
        <f t="shared" si="0"/>
        <v>11</v>
      </c>
      <c r="D15" s="13">
        <f t="shared" si="1"/>
        <v>1.6975308641975309</v>
      </c>
      <c r="E15" s="12">
        <f t="shared" si="2"/>
        <v>18</v>
      </c>
      <c r="F15" s="12">
        <v>433</v>
      </c>
      <c r="G15" s="12">
        <v>8</v>
      </c>
      <c r="H15" s="13">
        <f t="shared" si="3"/>
        <v>1.8475750577367205</v>
      </c>
      <c r="I15" s="12">
        <v>14</v>
      </c>
      <c r="J15" s="12">
        <v>215</v>
      </c>
      <c r="K15" s="12">
        <v>3</v>
      </c>
      <c r="L15" s="13">
        <f t="shared" si="4"/>
        <v>1.3953488372093024</v>
      </c>
      <c r="M15" s="12">
        <v>4</v>
      </c>
      <c r="N15" s="12" t="s">
        <v>10</v>
      </c>
      <c r="O15" s="12" t="s">
        <v>10</v>
      </c>
      <c r="P15" s="12" t="s">
        <v>10</v>
      </c>
      <c r="Q15" s="12" t="s">
        <v>10</v>
      </c>
    </row>
    <row r="16" spans="1:17">
      <c r="A16" s="15" t="s">
        <v>20</v>
      </c>
      <c r="B16" s="12">
        <f t="shared" si="0"/>
        <v>227</v>
      </c>
      <c r="C16" s="12">
        <f t="shared" si="0"/>
        <v>8</v>
      </c>
      <c r="D16" s="13">
        <f t="shared" si="1"/>
        <v>3.5242290748898681</v>
      </c>
      <c r="E16" s="12">
        <f t="shared" si="2"/>
        <v>11</v>
      </c>
      <c r="F16" s="12">
        <v>118</v>
      </c>
      <c r="G16" s="12">
        <v>6</v>
      </c>
      <c r="H16" s="13">
        <f t="shared" si="3"/>
        <v>5.0847457627118651</v>
      </c>
      <c r="I16" s="12">
        <v>8</v>
      </c>
      <c r="J16" s="12">
        <v>109</v>
      </c>
      <c r="K16" s="12">
        <v>2</v>
      </c>
      <c r="L16" s="13">
        <f t="shared" si="4"/>
        <v>1.834862385321101</v>
      </c>
      <c r="M16" s="12">
        <v>3</v>
      </c>
      <c r="N16" s="12" t="s">
        <v>10</v>
      </c>
      <c r="O16" s="12" t="s">
        <v>10</v>
      </c>
      <c r="P16" s="12" t="s">
        <v>10</v>
      </c>
      <c r="Q16" s="12" t="s">
        <v>10</v>
      </c>
    </row>
    <row r="17" spans="1:17">
      <c r="A17" s="15" t="s">
        <v>21</v>
      </c>
      <c r="B17" s="12">
        <f t="shared" si="0"/>
        <v>31004</v>
      </c>
      <c r="C17" s="12">
        <f t="shared" si="0"/>
        <v>8</v>
      </c>
      <c r="D17" s="13">
        <f t="shared" si="1"/>
        <v>2.5803122177783511E-2</v>
      </c>
      <c r="E17" s="12">
        <f t="shared" si="2"/>
        <v>17</v>
      </c>
      <c r="F17" s="12">
        <v>24811</v>
      </c>
      <c r="G17" s="12">
        <v>2</v>
      </c>
      <c r="H17" s="13">
        <f t="shared" si="3"/>
        <v>8.0609407117810655E-3</v>
      </c>
      <c r="I17" s="12">
        <v>4</v>
      </c>
      <c r="J17" s="12">
        <v>6173</v>
      </c>
      <c r="K17" s="12">
        <v>6</v>
      </c>
      <c r="L17" s="13">
        <f t="shared" si="4"/>
        <v>9.71974728657055E-2</v>
      </c>
      <c r="M17" s="12">
        <v>13</v>
      </c>
      <c r="N17" s="12">
        <v>20</v>
      </c>
      <c r="O17" s="12" t="s">
        <v>10</v>
      </c>
      <c r="P17" s="12" t="s">
        <v>10</v>
      </c>
      <c r="Q17" s="12" t="s">
        <v>10</v>
      </c>
    </row>
    <row r="18" spans="1:17">
      <c r="A18" s="15" t="s">
        <v>22</v>
      </c>
      <c r="B18" s="12">
        <f t="shared" si="0"/>
        <v>18257</v>
      </c>
      <c r="C18" s="12">
        <f t="shared" si="0"/>
        <v>7</v>
      </c>
      <c r="D18" s="13">
        <f t="shared" si="1"/>
        <v>3.8341458070876924E-2</v>
      </c>
      <c r="E18" s="12">
        <f t="shared" si="2"/>
        <v>7</v>
      </c>
      <c r="F18" s="12">
        <v>16772</v>
      </c>
      <c r="G18" s="12">
        <v>4</v>
      </c>
      <c r="H18" s="13">
        <f t="shared" si="3"/>
        <v>2.3849272597185785E-2</v>
      </c>
      <c r="I18" s="12">
        <v>4</v>
      </c>
      <c r="J18" s="12">
        <v>1485</v>
      </c>
      <c r="K18" s="12">
        <v>3</v>
      </c>
      <c r="L18" s="13">
        <f t="shared" si="4"/>
        <v>0.20202020202020202</v>
      </c>
      <c r="M18" s="12">
        <v>3</v>
      </c>
      <c r="N18" s="12" t="s">
        <v>10</v>
      </c>
      <c r="O18" s="12" t="s">
        <v>10</v>
      </c>
      <c r="P18" s="12" t="s">
        <v>10</v>
      </c>
      <c r="Q18" s="12" t="s">
        <v>10</v>
      </c>
    </row>
    <row r="19" spans="1:17">
      <c r="A19" s="15" t="s">
        <v>23</v>
      </c>
      <c r="B19" s="12">
        <f t="shared" si="0"/>
        <v>786</v>
      </c>
      <c r="C19" s="12">
        <f t="shared" si="0"/>
        <v>5</v>
      </c>
      <c r="D19" s="13">
        <f t="shared" si="1"/>
        <v>0.63613231552162841</v>
      </c>
      <c r="E19" s="12">
        <f t="shared" si="2"/>
        <v>5</v>
      </c>
      <c r="F19" s="12">
        <v>573</v>
      </c>
      <c r="G19" s="12">
        <v>2</v>
      </c>
      <c r="H19" s="13">
        <f t="shared" si="3"/>
        <v>0.34904013961605584</v>
      </c>
      <c r="I19" s="12">
        <v>2</v>
      </c>
      <c r="J19" s="12">
        <v>213</v>
      </c>
      <c r="K19" s="12">
        <v>3</v>
      </c>
      <c r="L19" s="13">
        <f t="shared" si="4"/>
        <v>1.4084507042253522</v>
      </c>
      <c r="M19" s="12">
        <v>3</v>
      </c>
      <c r="N19" s="12" t="s">
        <v>10</v>
      </c>
      <c r="O19" s="12" t="s">
        <v>10</v>
      </c>
      <c r="P19" s="12" t="s">
        <v>10</v>
      </c>
      <c r="Q19" s="12" t="s">
        <v>10</v>
      </c>
    </row>
    <row r="20" spans="1:17">
      <c r="A20" s="15" t="s">
        <v>24</v>
      </c>
      <c r="B20" s="12">
        <f t="shared" si="0"/>
        <v>197</v>
      </c>
      <c r="C20" s="12">
        <f t="shared" si="0"/>
        <v>5</v>
      </c>
      <c r="D20" s="13">
        <f t="shared" si="1"/>
        <v>2.5380710659898478</v>
      </c>
      <c r="E20" s="12">
        <f t="shared" si="2"/>
        <v>5</v>
      </c>
      <c r="F20" s="12" t="s">
        <v>10</v>
      </c>
      <c r="G20" s="12" t="s">
        <v>10</v>
      </c>
      <c r="H20" s="12" t="s">
        <v>10</v>
      </c>
      <c r="I20" s="12" t="s">
        <v>10</v>
      </c>
      <c r="J20" s="12">
        <v>197</v>
      </c>
      <c r="K20" s="12">
        <v>5</v>
      </c>
      <c r="L20" s="13">
        <f t="shared" si="4"/>
        <v>2.5380710659898478</v>
      </c>
      <c r="M20" s="12">
        <v>5</v>
      </c>
      <c r="N20" s="12" t="s">
        <v>10</v>
      </c>
      <c r="O20" s="12" t="s">
        <v>10</v>
      </c>
      <c r="P20" s="12" t="s">
        <v>10</v>
      </c>
      <c r="Q20" s="12" t="s">
        <v>10</v>
      </c>
    </row>
    <row r="21" spans="1:17">
      <c r="A21" s="15" t="s">
        <v>25</v>
      </c>
      <c r="B21" s="12">
        <f t="shared" si="0"/>
        <v>595</v>
      </c>
      <c r="C21" s="12">
        <f t="shared" si="0"/>
        <v>4</v>
      </c>
      <c r="D21" s="13">
        <f t="shared" si="1"/>
        <v>0.67226890756302526</v>
      </c>
      <c r="E21" s="12">
        <f t="shared" si="2"/>
        <v>4</v>
      </c>
      <c r="F21" s="12">
        <v>349</v>
      </c>
      <c r="G21" s="12">
        <v>3</v>
      </c>
      <c r="H21" s="13">
        <f>G21/F21*100</f>
        <v>0.8595988538681949</v>
      </c>
      <c r="I21" s="12">
        <v>3</v>
      </c>
      <c r="J21" s="12">
        <v>246</v>
      </c>
      <c r="K21" s="12">
        <v>1</v>
      </c>
      <c r="L21" s="13">
        <f t="shared" si="4"/>
        <v>0.40650406504065045</v>
      </c>
      <c r="M21" s="12">
        <v>1</v>
      </c>
      <c r="N21" s="12" t="s">
        <v>10</v>
      </c>
      <c r="O21" s="12" t="s">
        <v>10</v>
      </c>
      <c r="P21" s="12" t="s">
        <v>10</v>
      </c>
      <c r="Q21" s="12" t="s">
        <v>10</v>
      </c>
    </row>
    <row r="22" spans="1:17">
      <c r="A22" s="15" t="s">
        <v>26</v>
      </c>
      <c r="B22" s="12">
        <f t="shared" si="0"/>
        <v>4810</v>
      </c>
      <c r="C22" s="12">
        <f t="shared" si="0"/>
        <v>4</v>
      </c>
      <c r="D22" s="13">
        <f t="shared" si="1"/>
        <v>8.3160083160083165E-2</v>
      </c>
      <c r="E22" s="12">
        <f t="shared" si="2"/>
        <v>5</v>
      </c>
      <c r="F22" s="12">
        <v>4019</v>
      </c>
      <c r="G22" s="12">
        <v>1</v>
      </c>
      <c r="H22" s="13">
        <f>G22/F22*100</f>
        <v>2.4881811395869619E-2</v>
      </c>
      <c r="I22" s="12">
        <v>1</v>
      </c>
      <c r="J22" s="12">
        <v>783</v>
      </c>
      <c r="K22" s="12">
        <v>3</v>
      </c>
      <c r="L22" s="13">
        <f t="shared" si="4"/>
        <v>0.38314176245210724</v>
      </c>
      <c r="M22" s="12">
        <v>4</v>
      </c>
      <c r="N22" s="12">
        <v>8</v>
      </c>
      <c r="O22" s="12" t="s">
        <v>10</v>
      </c>
      <c r="P22" s="12" t="s">
        <v>10</v>
      </c>
      <c r="Q22" s="12" t="s">
        <v>10</v>
      </c>
    </row>
    <row r="23" spans="1:17">
      <c r="A23" s="15" t="s">
        <v>27</v>
      </c>
      <c r="B23" s="12">
        <f t="shared" si="0"/>
        <v>19</v>
      </c>
      <c r="C23" s="12">
        <f t="shared" si="0"/>
        <v>4</v>
      </c>
      <c r="D23" s="13">
        <f t="shared" si="1"/>
        <v>21.052631578947366</v>
      </c>
      <c r="E23" s="12">
        <f t="shared" si="2"/>
        <v>7</v>
      </c>
      <c r="F23" s="12" t="s">
        <v>10</v>
      </c>
      <c r="G23" s="12" t="s">
        <v>10</v>
      </c>
      <c r="H23" s="12" t="s">
        <v>10</v>
      </c>
      <c r="I23" s="12" t="s">
        <v>10</v>
      </c>
      <c r="J23" s="12">
        <v>19</v>
      </c>
      <c r="K23" s="12">
        <v>4</v>
      </c>
      <c r="L23" s="13">
        <f t="shared" si="4"/>
        <v>21.052631578947366</v>
      </c>
      <c r="M23" s="12">
        <v>7</v>
      </c>
      <c r="N23" s="12" t="s">
        <v>10</v>
      </c>
      <c r="O23" s="12" t="s">
        <v>10</v>
      </c>
      <c r="P23" s="12" t="s">
        <v>10</v>
      </c>
      <c r="Q23" s="12" t="s">
        <v>10</v>
      </c>
    </row>
    <row r="24" spans="1:17">
      <c r="A24" s="15" t="s">
        <v>28</v>
      </c>
      <c r="B24" s="12">
        <f t="shared" si="0"/>
        <v>975</v>
      </c>
      <c r="C24" s="12">
        <f t="shared" si="0"/>
        <v>3</v>
      </c>
      <c r="D24" s="13">
        <f t="shared" si="1"/>
        <v>0.30769230769230771</v>
      </c>
      <c r="E24" s="12">
        <f t="shared" si="2"/>
        <v>3</v>
      </c>
      <c r="F24" s="12">
        <v>975</v>
      </c>
      <c r="G24" s="12">
        <v>3</v>
      </c>
      <c r="H24" s="13">
        <f t="shared" ref="H24:H30" si="5">G24/F24*100</f>
        <v>0.30769230769230771</v>
      </c>
      <c r="I24" s="12">
        <v>3</v>
      </c>
      <c r="J24" s="12" t="s">
        <v>29</v>
      </c>
      <c r="K24" s="12" t="s">
        <v>29</v>
      </c>
      <c r="L24" s="13" t="str">
        <f t="shared" si="4"/>
        <v>-</v>
      </c>
      <c r="M24" s="12" t="s">
        <v>29</v>
      </c>
      <c r="N24" s="12" t="s">
        <v>10</v>
      </c>
      <c r="O24" s="12" t="s">
        <v>10</v>
      </c>
      <c r="P24" s="12" t="s">
        <v>10</v>
      </c>
      <c r="Q24" s="12" t="s">
        <v>10</v>
      </c>
    </row>
    <row r="25" spans="1:17">
      <c r="A25" s="15" t="s">
        <v>30</v>
      </c>
      <c r="B25" s="12">
        <f t="shared" si="0"/>
        <v>414</v>
      </c>
      <c r="C25" s="12">
        <f t="shared" si="0"/>
        <v>3</v>
      </c>
      <c r="D25" s="13">
        <f t="shared" si="1"/>
        <v>0.72463768115942029</v>
      </c>
      <c r="E25" s="12">
        <f t="shared" si="2"/>
        <v>3</v>
      </c>
      <c r="F25" s="12">
        <v>281</v>
      </c>
      <c r="G25" s="12">
        <v>1</v>
      </c>
      <c r="H25" s="13">
        <f t="shared" si="5"/>
        <v>0.35587188612099641</v>
      </c>
      <c r="I25" s="12">
        <v>1</v>
      </c>
      <c r="J25" s="12">
        <v>131</v>
      </c>
      <c r="K25" s="12">
        <v>2</v>
      </c>
      <c r="L25" s="13">
        <f t="shared" si="4"/>
        <v>1.5267175572519083</v>
      </c>
      <c r="M25" s="12">
        <v>2</v>
      </c>
      <c r="N25" s="12">
        <v>2</v>
      </c>
      <c r="O25" s="12" t="s">
        <v>10</v>
      </c>
      <c r="P25" s="12" t="s">
        <v>10</v>
      </c>
      <c r="Q25" s="12" t="s">
        <v>10</v>
      </c>
    </row>
    <row r="26" spans="1:17">
      <c r="A26" s="15" t="s">
        <v>31</v>
      </c>
      <c r="B26" s="12">
        <f t="shared" si="0"/>
        <v>71866</v>
      </c>
      <c r="C26" s="12">
        <f t="shared" si="0"/>
        <v>2</v>
      </c>
      <c r="D26" s="13">
        <f t="shared" si="1"/>
        <v>2.7829571702891495E-3</v>
      </c>
      <c r="E26" s="12">
        <f t="shared" si="2"/>
        <v>2</v>
      </c>
      <c r="F26" s="12">
        <v>71866</v>
      </c>
      <c r="G26" s="12">
        <v>2</v>
      </c>
      <c r="H26" s="13">
        <f t="shared" si="5"/>
        <v>2.7829571702891495E-3</v>
      </c>
      <c r="I26" s="12">
        <v>2</v>
      </c>
      <c r="J26" s="12" t="s">
        <v>29</v>
      </c>
      <c r="K26" s="12" t="s">
        <v>29</v>
      </c>
      <c r="L26" s="13" t="str">
        <f t="shared" si="4"/>
        <v>-</v>
      </c>
      <c r="M26" s="12" t="s">
        <v>29</v>
      </c>
      <c r="N26" s="12" t="s">
        <v>10</v>
      </c>
      <c r="O26" s="12" t="s">
        <v>10</v>
      </c>
      <c r="P26" s="12" t="s">
        <v>10</v>
      </c>
      <c r="Q26" s="12" t="s">
        <v>10</v>
      </c>
    </row>
    <row r="27" spans="1:17">
      <c r="A27" s="15" t="s">
        <v>32</v>
      </c>
      <c r="B27" s="12">
        <f t="shared" si="0"/>
        <v>80</v>
      </c>
      <c r="C27" s="12">
        <f t="shared" si="0"/>
        <v>2</v>
      </c>
      <c r="D27" s="13">
        <f t="shared" si="1"/>
        <v>2.5</v>
      </c>
      <c r="E27" s="12">
        <f t="shared" si="2"/>
        <v>2</v>
      </c>
      <c r="F27" s="12">
        <v>80</v>
      </c>
      <c r="G27" s="12">
        <v>2</v>
      </c>
      <c r="H27" s="13">
        <f t="shared" si="5"/>
        <v>2.5</v>
      </c>
      <c r="I27" s="12">
        <v>2</v>
      </c>
      <c r="J27" s="12" t="s">
        <v>29</v>
      </c>
      <c r="K27" s="12" t="s">
        <v>29</v>
      </c>
      <c r="L27" s="13" t="str">
        <f t="shared" si="4"/>
        <v>-</v>
      </c>
      <c r="M27" s="12" t="s">
        <v>29</v>
      </c>
      <c r="N27" s="12" t="s">
        <v>10</v>
      </c>
      <c r="O27" s="12" t="s">
        <v>10</v>
      </c>
      <c r="P27" s="12" t="s">
        <v>10</v>
      </c>
      <c r="Q27" s="12" t="s">
        <v>10</v>
      </c>
    </row>
    <row r="28" spans="1:17">
      <c r="A28" s="15" t="s">
        <v>33</v>
      </c>
      <c r="B28" s="12">
        <f t="shared" si="0"/>
        <v>84</v>
      </c>
      <c r="C28" s="12">
        <f t="shared" si="0"/>
        <v>2</v>
      </c>
      <c r="D28" s="13">
        <f t="shared" si="1"/>
        <v>2.3809523809523809</v>
      </c>
      <c r="E28" s="12">
        <f t="shared" si="2"/>
        <v>4</v>
      </c>
      <c r="F28" s="12">
        <v>57</v>
      </c>
      <c r="G28" s="12">
        <v>1</v>
      </c>
      <c r="H28" s="13">
        <f t="shared" si="5"/>
        <v>1.7543859649122806</v>
      </c>
      <c r="I28" s="12">
        <v>2</v>
      </c>
      <c r="J28" s="12">
        <v>27</v>
      </c>
      <c r="K28" s="12">
        <v>1</v>
      </c>
      <c r="L28" s="13">
        <f t="shared" si="4"/>
        <v>3.7037037037037033</v>
      </c>
      <c r="M28" s="12">
        <v>2</v>
      </c>
      <c r="N28" s="12" t="s">
        <v>10</v>
      </c>
      <c r="O28" s="12" t="s">
        <v>10</v>
      </c>
      <c r="P28" s="12" t="s">
        <v>10</v>
      </c>
      <c r="Q28" s="12" t="s">
        <v>10</v>
      </c>
    </row>
    <row r="29" spans="1:17">
      <c r="A29" s="15" t="s">
        <v>34</v>
      </c>
      <c r="B29" s="12">
        <f t="shared" si="0"/>
        <v>168</v>
      </c>
      <c r="C29" s="12">
        <f t="shared" si="0"/>
        <v>2</v>
      </c>
      <c r="D29" s="13">
        <f t="shared" si="1"/>
        <v>1.1904761904761905</v>
      </c>
      <c r="E29" s="12">
        <f t="shared" si="2"/>
        <v>2</v>
      </c>
      <c r="F29" s="12">
        <v>127</v>
      </c>
      <c r="G29" s="12">
        <v>1</v>
      </c>
      <c r="H29" s="13">
        <f t="shared" si="5"/>
        <v>0.78740157480314954</v>
      </c>
      <c r="I29" s="12">
        <v>1</v>
      </c>
      <c r="J29" s="12">
        <v>40</v>
      </c>
      <c r="K29" s="12">
        <v>1</v>
      </c>
      <c r="L29" s="13">
        <f t="shared" si="4"/>
        <v>2.5</v>
      </c>
      <c r="M29" s="12">
        <v>1</v>
      </c>
      <c r="N29" s="12">
        <v>1</v>
      </c>
      <c r="O29" s="12" t="s">
        <v>10</v>
      </c>
      <c r="P29" s="12" t="s">
        <v>10</v>
      </c>
      <c r="Q29" s="12" t="s">
        <v>10</v>
      </c>
    </row>
    <row r="30" spans="1:17">
      <c r="A30" s="15" t="s">
        <v>35</v>
      </c>
      <c r="B30" s="12">
        <f t="shared" si="0"/>
        <v>4520</v>
      </c>
      <c r="C30" s="12">
        <f t="shared" si="0"/>
        <v>2</v>
      </c>
      <c r="D30" s="13">
        <f t="shared" si="1"/>
        <v>4.4247787610619468E-2</v>
      </c>
      <c r="E30" s="12">
        <f t="shared" si="2"/>
        <v>6</v>
      </c>
      <c r="F30" s="12">
        <v>3966</v>
      </c>
      <c r="G30" s="12">
        <v>1</v>
      </c>
      <c r="H30" s="13">
        <f t="shared" si="5"/>
        <v>2.5214321734745339E-2</v>
      </c>
      <c r="I30" s="12">
        <v>1</v>
      </c>
      <c r="J30" s="12">
        <v>554</v>
      </c>
      <c r="K30" s="12">
        <v>1</v>
      </c>
      <c r="L30" s="13">
        <f t="shared" si="4"/>
        <v>0.18050541516245489</v>
      </c>
      <c r="M30" s="12">
        <v>5</v>
      </c>
      <c r="N30" s="12" t="s">
        <v>10</v>
      </c>
      <c r="O30" s="12" t="s">
        <v>10</v>
      </c>
      <c r="P30" s="12" t="s">
        <v>10</v>
      </c>
      <c r="Q30" s="12" t="s">
        <v>10</v>
      </c>
    </row>
    <row r="31" spans="1:17">
      <c r="A31" s="15" t="s">
        <v>36</v>
      </c>
      <c r="B31" s="12">
        <f t="shared" si="0"/>
        <v>43</v>
      </c>
      <c r="C31" s="12">
        <f t="shared" si="0"/>
        <v>2</v>
      </c>
      <c r="D31" s="13">
        <f t="shared" si="1"/>
        <v>4.6511627906976747</v>
      </c>
      <c r="E31" s="12">
        <f t="shared" si="2"/>
        <v>2</v>
      </c>
      <c r="F31" s="12" t="s">
        <v>10</v>
      </c>
      <c r="G31" s="12" t="s">
        <v>10</v>
      </c>
      <c r="H31" s="12" t="s">
        <v>10</v>
      </c>
      <c r="I31" s="12" t="s">
        <v>10</v>
      </c>
      <c r="J31" s="12">
        <v>43</v>
      </c>
      <c r="K31" s="12">
        <v>2</v>
      </c>
      <c r="L31" s="13">
        <f t="shared" si="4"/>
        <v>4.6511627906976747</v>
      </c>
      <c r="M31" s="12">
        <v>2</v>
      </c>
      <c r="N31" s="12" t="s">
        <v>10</v>
      </c>
      <c r="O31" s="12" t="s">
        <v>10</v>
      </c>
      <c r="P31" s="12" t="s">
        <v>10</v>
      </c>
      <c r="Q31" s="12" t="s">
        <v>10</v>
      </c>
    </row>
    <row r="32" spans="1:17">
      <c r="A32" s="15" t="s">
        <v>37</v>
      </c>
      <c r="B32" s="12">
        <f t="shared" si="0"/>
        <v>1201</v>
      </c>
      <c r="C32" s="12">
        <f t="shared" si="0"/>
        <v>2</v>
      </c>
      <c r="D32" s="13">
        <f t="shared" si="1"/>
        <v>0.16652789342214822</v>
      </c>
      <c r="E32" s="12">
        <f t="shared" si="2"/>
        <v>5</v>
      </c>
      <c r="F32" s="12" t="s">
        <v>10</v>
      </c>
      <c r="G32" s="12" t="s">
        <v>10</v>
      </c>
      <c r="H32" s="12" t="s">
        <v>10</v>
      </c>
      <c r="I32" s="12" t="s">
        <v>10</v>
      </c>
      <c r="J32" s="12">
        <v>1201</v>
      </c>
      <c r="K32" s="12">
        <v>2</v>
      </c>
      <c r="L32" s="13">
        <f t="shared" si="4"/>
        <v>0.16652789342214822</v>
      </c>
      <c r="M32" s="12">
        <v>5</v>
      </c>
      <c r="N32" s="12" t="s">
        <v>10</v>
      </c>
      <c r="O32" s="12" t="s">
        <v>10</v>
      </c>
      <c r="P32" s="12" t="s">
        <v>10</v>
      </c>
      <c r="Q32" s="12" t="s">
        <v>10</v>
      </c>
    </row>
    <row r="33" spans="1:17" ht="16.5">
      <c r="A33" s="16" t="s">
        <v>38</v>
      </c>
      <c r="B33" s="12">
        <f t="shared" si="0"/>
        <v>77</v>
      </c>
      <c r="C33" s="12">
        <f t="shared" si="0"/>
        <v>1</v>
      </c>
      <c r="D33" s="13">
        <f t="shared" si="1"/>
        <v>1.2987012987012987</v>
      </c>
      <c r="E33" s="12">
        <f t="shared" si="2"/>
        <v>1</v>
      </c>
      <c r="F33" s="12">
        <v>77</v>
      </c>
      <c r="G33" s="12">
        <v>1</v>
      </c>
      <c r="H33" s="13">
        <f>G33/F33*100</f>
        <v>1.2987012987012987</v>
      </c>
      <c r="I33" s="12">
        <v>1</v>
      </c>
      <c r="J33" s="12" t="s">
        <v>29</v>
      </c>
      <c r="K33" s="12" t="s">
        <v>29</v>
      </c>
      <c r="L33" s="13" t="str">
        <f t="shared" si="4"/>
        <v>-</v>
      </c>
      <c r="M33" s="12" t="s">
        <v>29</v>
      </c>
      <c r="N33" s="12" t="s">
        <v>10</v>
      </c>
      <c r="O33" s="12" t="s">
        <v>10</v>
      </c>
      <c r="P33" s="12" t="s">
        <v>10</v>
      </c>
      <c r="Q33" s="12" t="s">
        <v>10</v>
      </c>
    </row>
    <row r="34" spans="1:17">
      <c r="A34" s="15" t="s">
        <v>39</v>
      </c>
      <c r="B34" s="12">
        <f t="shared" si="0"/>
        <v>776</v>
      </c>
      <c r="C34" s="12">
        <f t="shared" si="0"/>
        <v>1</v>
      </c>
      <c r="D34" s="13">
        <f t="shared" si="1"/>
        <v>0.12886597938144329</v>
      </c>
      <c r="E34" s="12">
        <f t="shared" si="2"/>
        <v>4</v>
      </c>
      <c r="F34" s="12">
        <v>776</v>
      </c>
      <c r="G34" s="12">
        <v>1</v>
      </c>
      <c r="H34" s="13">
        <f>G34/F34*100</f>
        <v>0.12886597938144329</v>
      </c>
      <c r="I34" s="12">
        <v>4</v>
      </c>
      <c r="J34" s="12" t="s">
        <v>29</v>
      </c>
      <c r="K34" s="12" t="s">
        <v>29</v>
      </c>
      <c r="L34" s="13" t="str">
        <f t="shared" si="4"/>
        <v>-</v>
      </c>
      <c r="M34" s="12" t="s">
        <v>29</v>
      </c>
      <c r="N34" s="12" t="s">
        <v>10</v>
      </c>
      <c r="O34" s="12" t="s">
        <v>10</v>
      </c>
      <c r="P34" s="12" t="s">
        <v>10</v>
      </c>
      <c r="Q34" s="12" t="s">
        <v>10</v>
      </c>
    </row>
    <row r="35" spans="1:17">
      <c r="A35" s="15" t="s">
        <v>40</v>
      </c>
      <c r="B35" s="12">
        <f t="shared" si="0"/>
        <v>15</v>
      </c>
      <c r="C35" s="12">
        <f t="shared" si="0"/>
        <v>1</v>
      </c>
      <c r="D35" s="13">
        <f t="shared" si="1"/>
        <v>6.666666666666667</v>
      </c>
      <c r="E35" s="12">
        <f t="shared" si="2"/>
        <v>3</v>
      </c>
      <c r="F35" s="12" t="s">
        <v>10</v>
      </c>
      <c r="G35" s="12" t="s">
        <v>10</v>
      </c>
      <c r="H35" s="12" t="s">
        <v>10</v>
      </c>
      <c r="I35" s="12" t="s">
        <v>10</v>
      </c>
      <c r="J35" s="12">
        <v>15</v>
      </c>
      <c r="K35" s="12">
        <v>1</v>
      </c>
      <c r="L35" s="13">
        <f t="shared" si="4"/>
        <v>6.666666666666667</v>
      </c>
      <c r="M35" s="12">
        <v>3</v>
      </c>
      <c r="N35" s="12" t="s">
        <v>10</v>
      </c>
      <c r="O35" s="12" t="s">
        <v>10</v>
      </c>
      <c r="P35" s="12" t="s">
        <v>10</v>
      </c>
      <c r="Q35" s="12" t="s">
        <v>10</v>
      </c>
    </row>
    <row r="36" spans="1:17">
      <c r="A36" s="15" t="s">
        <v>41</v>
      </c>
      <c r="B36" s="12">
        <f t="shared" si="0"/>
        <v>2</v>
      </c>
      <c r="C36" s="12">
        <f t="shared" si="0"/>
        <v>1</v>
      </c>
      <c r="D36" s="13">
        <f t="shared" si="1"/>
        <v>50</v>
      </c>
      <c r="E36" s="12">
        <f t="shared" si="2"/>
        <v>2</v>
      </c>
      <c r="F36" s="12" t="s">
        <v>10</v>
      </c>
      <c r="G36" s="12" t="s">
        <v>10</v>
      </c>
      <c r="H36" s="12" t="s">
        <v>10</v>
      </c>
      <c r="I36" s="12" t="s">
        <v>10</v>
      </c>
      <c r="J36" s="12">
        <v>2</v>
      </c>
      <c r="K36" s="12">
        <v>1</v>
      </c>
      <c r="L36" s="13">
        <f t="shared" si="4"/>
        <v>50</v>
      </c>
      <c r="M36" s="12">
        <v>2</v>
      </c>
      <c r="N36" s="12" t="s">
        <v>10</v>
      </c>
      <c r="O36" s="12" t="s">
        <v>10</v>
      </c>
      <c r="P36" s="12" t="s">
        <v>10</v>
      </c>
      <c r="Q36" s="12" t="s">
        <v>10</v>
      </c>
    </row>
    <row r="37" spans="1:17">
      <c r="A37" s="15" t="s">
        <v>42</v>
      </c>
      <c r="B37" s="12">
        <f t="shared" si="0"/>
        <v>5</v>
      </c>
      <c r="C37" s="12">
        <f t="shared" si="0"/>
        <v>1</v>
      </c>
      <c r="D37" s="13">
        <f t="shared" si="1"/>
        <v>20</v>
      </c>
      <c r="E37" s="12">
        <f t="shared" si="2"/>
        <v>1</v>
      </c>
      <c r="F37" s="12" t="s">
        <v>10</v>
      </c>
      <c r="G37" s="12" t="s">
        <v>10</v>
      </c>
      <c r="H37" s="12" t="s">
        <v>10</v>
      </c>
      <c r="I37" s="12" t="s">
        <v>10</v>
      </c>
      <c r="J37" s="12">
        <v>5</v>
      </c>
      <c r="K37" s="12">
        <v>1</v>
      </c>
      <c r="L37" s="13">
        <f t="shared" si="4"/>
        <v>20</v>
      </c>
      <c r="M37" s="12">
        <v>1</v>
      </c>
      <c r="N37" s="12" t="s">
        <v>10</v>
      </c>
      <c r="O37" s="12" t="s">
        <v>10</v>
      </c>
      <c r="P37" s="12" t="s">
        <v>10</v>
      </c>
      <c r="Q37" s="12" t="s">
        <v>10</v>
      </c>
    </row>
    <row r="38" spans="1:17">
      <c r="A38" s="15" t="s">
        <v>43</v>
      </c>
      <c r="B38" s="12">
        <f t="shared" si="0"/>
        <v>75</v>
      </c>
      <c r="C38" s="12">
        <f t="shared" si="0"/>
        <v>1</v>
      </c>
      <c r="D38" s="13">
        <f t="shared" si="1"/>
        <v>1.3333333333333335</v>
      </c>
      <c r="E38" s="12">
        <f t="shared" si="2"/>
        <v>1</v>
      </c>
      <c r="F38" s="12" t="s">
        <v>10</v>
      </c>
      <c r="G38" s="12" t="s">
        <v>10</v>
      </c>
      <c r="H38" s="12" t="s">
        <v>10</v>
      </c>
      <c r="I38" s="12" t="s">
        <v>10</v>
      </c>
      <c r="J38" s="12">
        <v>75</v>
      </c>
      <c r="K38" s="12">
        <v>1</v>
      </c>
      <c r="L38" s="13">
        <f t="shared" si="4"/>
        <v>1.3333333333333335</v>
      </c>
      <c r="M38" s="12">
        <v>1</v>
      </c>
      <c r="N38" s="12" t="s">
        <v>10</v>
      </c>
      <c r="O38" s="12" t="s">
        <v>10</v>
      </c>
      <c r="P38" s="12" t="s">
        <v>10</v>
      </c>
      <c r="Q38" s="12" t="s">
        <v>10</v>
      </c>
    </row>
    <row r="39" spans="1:17">
      <c r="A39" s="15" t="s">
        <v>44</v>
      </c>
      <c r="B39" s="12">
        <f t="shared" si="0"/>
        <v>320</v>
      </c>
      <c r="C39" s="12">
        <f t="shared" si="0"/>
        <v>1</v>
      </c>
      <c r="D39" s="13">
        <f t="shared" si="1"/>
        <v>0.3125</v>
      </c>
      <c r="E39" s="12">
        <f t="shared" si="2"/>
        <v>1</v>
      </c>
      <c r="F39" s="12" t="s">
        <v>10</v>
      </c>
      <c r="G39" s="12" t="s">
        <v>10</v>
      </c>
      <c r="H39" s="12" t="s">
        <v>10</v>
      </c>
      <c r="I39" s="12" t="s">
        <v>10</v>
      </c>
      <c r="J39" s="12">
        <v>319</v>
      </c>
      <c r="K39" s="12">
        <v>1</v>
      </c>
      <c r="L39" s="13">
        <f t="shared" si="4"/>
        <v>0.31347962382445138</v>
      </c>
      <c r="M39" s="12">
        <v>1</v>
      </c>
      <c r="N39" s="12">
        <v>1</v>
      </c>
      <c r="O39" s="12" t="s">
        <v>10</v>
      </c>
      <c r="P39" s="12" t="s">
        <v>10</v>
      </c>
      <c r="Q39" s="12" t="s">
        <v>10</v>
      </c>
    </row>
    <row r="40" spans="1:17">
      <c r="A40" s="15" t="s">
        <v>45</v>
      </c>
      <c r="B40" s="12">
        <f t="shared" ref="B40:C55" si="6">SUM(F40,J40,N40)</f>
        <v>3</v>
      </c>
      <c r="C40" s="12">
        <f t="shared" si="6"/>
        <v>0</v>
      </c>
      <c r="D40" s="13">
        <f t="shared" si="1"/>
        <v>0</v>
      </c>
      <c r="E40" s="12">
        <f t="shared" si="2"/>
        <v>0</v>
      </c>
      <c r="F40" s="12" t="s">
        <v>10</v>
      </c>
      <c r="G40" s="12" t="s">
        <v>10</v>
      </c>
      <c r="H40" s="12" t="s">
        <v>10</v>
      </c>
      <c r="I40" s="12" t="s">
        <v>10</v>
      </c>
      <c r="J40" s="12" t="s">
        <v>10</v>
      </c>
      <c r="K40" s="12" t="s">
        <v>10</v>
      </c>
      <c r="L40" s="13" t="str">
        <f t="shared" si="4"/>
        <v>-</v>
      </c>
      <c r="M40" s="12" t="s">
        <v>10</v>
      </c>
      <c r="N40" s="12">
        <v>3</v>
      </c>
      <c r="O40" s="12" t="s">
        <v>10</v>
      </c>
      <c r="P40" s="12" t="s">
        <v>10</v>
      </c>
      <c r="Q40" s="12" t="s">
        <v>10</v>
      </c>
    </row>
    <row r="41" spans="1:17">
      <c r="A41" s="15" t="s">
        <v>46</v>
      </c>
      <c r="B41" s="12">
        <f t="shared" si="6"/>
        <v>2</v>
      </c>
      <c r="C41" s="12">
        <f t="shared" si="6"/>
        <v>0</v>
      </c>
      <c r="D41" s="13">
        <f t="shared" si="1"/>
        <v>0</v>
      </c>
      <c r="E41" s="12">
        <f t="shared" si="2"/>
        <v>0</v>
      </c>
      <c r="F41" s="12" t="s">
        <v>10</v>
      </c>
      <c r="G41" s="12" t="s">
        <v>10</v>
      </c>
      <c r="H41" s="12" t="s">
        <v>10</v>
      </c>
      <c r="I41" s="12" t="s">
        <v>10</v>
      </c>
      <c r="J41" s="12" t="s">
        <v>10</v>
      </c>
      <c r="K41" s="12" t="s">
        <v>10</v>
      </c>
      <c r="L41" s="13" t="str">
        <f t="shared" si="4"/>
        <v>-</v>
      </c>
      <c r="M41" s="12" t="s">
        <v>10</v>
      </c>
      <c r="N41" s="12">
        <v>2</v>
      </c>
      <c r="O41" s="12" t="s">
        <v>10</v>
      </c>
      <c r="P41" s="12" t="s">
        <v>10</v>
      </c>
      <c r="Q41" s="12" t="s">
        <v>10</v>
      </c>
    </row>
    <row r="42" spans="1:17">
      <c r="A42" s="15" t="s">
        <v>47</v>
      </c>
      <c r="B42" s="12">
        <f t="shared" si="6"/>
        <v>2</v>
      </c>
      <c r="C42" s="12">
        <f t="shared" si="6"/>
        <v>0</v>
      </c>
      <c r="D42" s="13">
        <f t="shared" si="1"/>
        <v>0</v>
      </c>
      <c r="E42" s="12">
        <f t="shared" si="2"/>
        <v>0</v>
      </c>
      <c r="F42" s="12" t="s">
        <v>10</v>
      </c>
      <c r="G42" s="12" t="s">
        <v>10</v>
      </c>
      <c r="H42" s="12" t="s">
        <v>10</v>
      </c>
      <c r="I42" s="12" t="s">
        <v>10</v>
      </c>
      <c r="J42" s="12" t="s">
        <v>10</v>
      </c>
      <c r="K42" s="12" t="s">
        <v>10</v>
      </c>
      <c r="L42" s="13" t="str">
        <f t="shared" si="4"/>
        <v>-</v>
      </c>
      <c r="M42" s="12" t="s">
        <v>10</v>
      </c>
      <c r="N42" s="12">
        <v>2</v>
      </c>
      <c r="O42" s="12" t="s">
        <v>10</v>
      </c>
      <c r="P42" s="12" t="s">
        <v>10</v>
      </c>
      <c r="Q42" s="12" t="s">
        <v>10</v>
      </c>
    </row>
    <row r="43" spans="1:17">
      <c r="A43" s="15" t="s">
        <v>48</v>
      </c>
      <c r="B43" s="12">
        <f t="shared" si="6"/>
        <v>1</v>
      </c>
      <c r="C43" s="12">
        <f t="shared" si="6"/>
        <v>0</v>
      </c>
      <c r="D43" s="13">
        <f t="shared" si="1"/>
        <v>0</v>
      </c>
      <c r="E43" s="12">
        <f t="shared" si="2"/>
        <v>0</v>
      </c>
      <c r="F43" s="12" t="s">
        <v>10</v>
      </c>
      <c r="G43" s="12" t="s">
        <v>10</v>
      </c>
      <c r="H43" s="12" t="s">
        <v>10</v>
      </c>
      <c r="I43" s="12" t="s">
        <v>10</v>
      </c>
      <c r="J43" s="12" t="s">
        <v>10</v>
      </c>
      <c r="K43" s="12" t="s">
        <v>10</v>
      </c>
      <c r="L43" s="13" t="str">
        <f t="shared" si="4"/>
        <v>-</v>
      </c>
      <c r="M43" s="12" t="s">
        <v>10</v>
      </c>
      <c r="N43" s="12">
        <v>1</v>
      </c>
      <c r="O43" s="12" t="s">
        <v>10</v>
      </c>
      <c r="P43" s="12" t="s">
        <v>10</v>
      </c>
      <c r="Q43" s="12" t="s">
        <v>10</v>
      </c>
    </row>
    <row r="44" spans="1:17">
      <c r="A44" s="15" t="s">
        <v>49</v>
      </c>
      <c r="B44" s="12">
        <f t="shared" si="6"/>
        <v>1</v>
      </c>
      <c r="C44" s="12">
        <f t="shared" si="6"/>
        <v>0</v>
      </c>
      <c r="D44" s="13">
        <f t="shared" si="1"/>
        <v>0</v>
      </c>
      <c r="E44" s="12">
        <f t="shared" si="2"/>
        <v>0</v>
      </c>
      <c r="F44" s="12" t="s">
        <v>10</v>
      </c>
      <c r="G44" s="12" t="s">
        <v>10</v>
      </c>
      <c r="H44" s="12" t="s">
        <v>10</v>
      </c>
      <c r="I44" s="12" t="s">
        <v>10</v>
      </c>
      <c r="J44" s="12" t="s">
        <v>10</v>
      </c>
      <c r="K44" s="12" t="s">
        <v>10</v>
      </c>
      <c r="L44" s="12" t="s">
        <v>10</v>
      </c>
      <c r="M44" s="12" t="s">
        <v>10</v>
      </c>
      <c r="N44" s="12">
        <v>1</v>
      </c>
      <c r="O44" s="12" t="s">
        <v>10</v>
      </c>
      <c r="P44" s="12" t="s">
        <v>10</v>
      </c>
      <c r="Q44" s="12" t="s">
        <v>10</v>
      </c>
    </row>
    <row r="45" spans="1:17">
      <c r="A45" s="15" t="s">
        <v>50</v>
      </c>
      <c r="B45" s="12">
        <f t="shared" si="6"/>
        <v>1</v>
      </c>
      <c r="C45" s="12">
        <f t="shared" si="6"/>
        <v>0</v>
      </c>
      <c r="D45" s="13">
        <f t="shared" si="1"/>
        <v>0</v>
      </c>
      <c r="E45" s="12">
        <f t="shared" si="2"/>
        <v>0</v>
      </c>
      <c r="F45" s="12" t="s">
        <v>10</v>
      </c>
      <c r="G45" s="12" t="s">
        <v>10</v>
      </c>
      <c r="H45" s="12" t="s">
        <v>10</v>
      </c>
      <c r="I45" s="12" t="s">
        <v>10</v>
      </c>
      <c r="J45" s="12" t="s">
        <v>10</v>
      </c>
      <c r="K45" s="12" t="s">
        <v>10</v>
      </c>
      <c r="L45" s="12" t="s">
        <v>10</v>
      </c>
      <c r="M45" s="12" t="s">
        <v>10</v>
      </c>
      <c r="N45" s="12">
        <v>1</v>
      </c>
      <c r="O45" s="12" t="s">
        <v>10</v>
      </c>
      <c r="P45" s="12" t="s">
        <v>10</v>
      </c>
      <c r="Q45" s="12" t="s">
        <v>10</v>
      </c>
    </row>
    <row r="46" spans="1:17">
      <c r="A46" s="15" t="s">
        <v>51</v>
      </c>
      <c r="B46" s="12">
        <f t="shared" si="6"/>
        <v>1</v>
      </c>
      <c r="C46" s="12">
        <f t="shared" si="6"/>
        <v>0</v>
      </c>
      <c r="D46" s="13">
        <f t="shared" si="1"/>
        <v>0</v>
      </c>
      <c r="E46" s="12">
        <f t="shared" si="2"/>
        <v>0</v>
      </c>
      <c r="F46" s="12" t="s">
        <v>10</v>
      </c>
      <c r="G46" s="12" t="s">
        <v>10</v>
      </c>
      <c r="H46" s="12" t="s">
        <v>10</v>
      </c>
      <c r="I46" s="12" t="s">
        <v>10</v>
      </c>
      <c r="J46" s="12" t="s">
        <v>10</v>
      </c>
      <c r="K46" s="12" t="s">
        <v>10</v>
      </c>
      <c r="L46" s="12" t="s">
        <v>10</v>
      </c>
      <c r="M46" s="12" t="s">
        <v>10</v>
      </c>
      <c r="N46" s="12">
        <v>1</v>
      </c>
      <c r="O46" s="12" t="s">
        <v>10</v>
      </c>
      <c r="P46" s="12" t="s">
        <v>10</v>
      </c>
      <c r="Q46" s="12" t="s">
        <v>10</v>
      </c>
    </row>
    <row r="47" spans="1:17">
      <c r="A47" s="15" t="s">
        <v>52</v>
      </c>
      <c r="B47" s="12">
        <f t="shared" si="6"/>
        <v>1</v>
      </c>
      <c r="C47" s="12">
        <f t="shared" si="6"/>
        <v>0</v>
      </c>
      <c r="D47" s="13">
        <f t="shared" si="1"/>
        <v>0</v>
      </c>
      <c r="E47" s="12">
        <f t="shared" si="2"/>
        <v>0</v>
      </c>
      <c r="F47" s="12" t="s">
        <v>10</v>
      </c>
      <c r="G47" s="12" t="s">
        <v>10</v>
      </c>
      <c r="H47" s="12" t="s">
        <v>10</v>
      </c>
      <c r="I47" s="12" t="s">
        <v>10</v>
      </c>
      <c r="J47" s="12" t="s">
        <v>10</v>
      </c>
      <c r="K47" s="12" t="s">
        <v>10</v>
      </c>
      <c r="L47" s="12" t="s">
        <v>10</v>
      </c>
      <c r="M47" s="12" t="s">
        <v>10</v>
      </c>
      <c r="N47" s="12">
        <v>1</v>
      </c>
      <c r="O47" s="12" t="s">
        <v>10</v>
      </c>
      <c r="P47" s="12" t="s">
        <v>10</v>
      </c>
      <c r="Q47" s="12" t="s">
        <v>10</v>
      </c>
    </row>
    <row r="48" spans="1:17">
      <c r="A48" s="15" t="s">
        <v>53</v>
      </c>
      <c r="B48" s="12">
        <f t="shared" si="6"/>
        <v>87242</v>
      </c>
      <c r="C48" s="12">
        <f t="shared" si="6"/>
        <v>0</v>
      </c>
      <c r="D48" s="13">
        <f t="shared" si="1"/>
        <v>0</v>
      </c>
      <c r="E48" s="12">
        <f t="shared" si="2"/>
        <v>0</v>
      </c>
      <c r="F48" s="12">
        <v>81160</v>
      </c>
      <c r="G48" s="12" t="s">
        <v>29</v>
      </c>
      <c r="H48" s="12" t="s">
        <v>29</v>
      </c>
      <c r="I48" s="12" t="s">
        <v>29</v>
      </c>
      <c r="J48" s="12">
        <v>6082</v>
      </c>
      <c r="K48" s="12" t="s">
        <v>29</v>
      </c>
      <c r="L48" s="13" t="str">
        <f t="shared" ref="L48:L49" si="7">IFERROR(K48/J48*100,"-")</f>
        <v>-</v>
      </c>
      <c r="M48" s="12" t="s">
        <v>29</v>
      </c>
      <c r="N48" s="12" t="s">
        <v>10</v>
      </c>
      <c r="O48" s="12" t="s">
        <v>10</v>
      </c>
      <c r="P48" s="12" t="s">
        <v>10</v>
      </c>
      <c r="Q48" s="12" t="s">
        <v>10</v>
      </c>
    </row>
    <row r="49" spans="1:17" ht="16.5">
      <c r="A49" s="14" t="s">
        <v>54</v>
      </c>
      <c r="B49" s="12">
        <f t="shared" si="6"/>
        <v>72463</v>
      </c>
      <c r="C49" s="12">
        <f t="shared" si="6"/>
        <v>32</v>
      </c>
      <c r="D49" s="13">
        <f t="shared" si="1"/>
        <v>4.4160468100961872E-2</v>
      </c>
      <c r="E49" s="12">
        <f t="shared" si="2"/>
        <v>49</v>
      </c>
      <c r="F49" s="12">
        <f>SUM($F50:$F78)</f>
        <v>59670</v>
      </c>
      <c r="G49" s="12">
        <f>SUM(G50:G78)</f>
        <v>16</v>
      </c>
      <c r="H49" s="13">
        <f t="shared" si="3"/>
        <v>2.6814144461203285E-2</v>
      </c>
      <c r="I49" s="12">
        <v>23</v>
      </c>
      <c r="J49" s="12">
        <f>SUM(J50:J78)</f>
        <v>12606</v>
      </c>
      <c r="K49" s="12">
        <f>SUM(K50:K78)</f>
        <v>16</v>
      </c>
      <c r="L49" s="13">
        <f t="shared" si="7"/>
        <v>0.12692368713311122</v>
      </c>
      <c r="M49" s="12">
        <f>SUM(M50:M78)</f>
        <v>26</v>
      </c>
      <c r="N49" s="12">
        <f>SUM(N50:N78)</f>
        <v>187</v>
      </c>
      <c r="O49" s="12" t="s">
        <v>10</v>
      </c>
      <c r="P49" s="12" t="s">
        <v>10</v>
      </c>
      <c r="Q49" s="12" t="s">
        <v>10</v>
      </c>
    </row>
    <row r="50" spans="1:17">
      <c r="A50" s="15" t="s">
        <v>55</v>
      </c>
      <c r="B50" s="12">
        <f t="shared" si="6"/>
        <v>631</v>
      </c>
      <c r="C50" s="12">
        <f t="shared" si="6"/>
        <v>7</v>
      </c>
      <c r="D50" s="13">
        <f t="shared" si="1"/>
        <v>1.1093502377179081</v>
      </c>
      <c r="E50" s="12">
        <f t="shared" si="2"/>
        <v>13</v>
      </c>
      <c r="F50" s="12">
        <v>458</v>
      </c>
      <c r="G50" s="12">
        <v>6</v>
      </c>
      <c r="H50" s="13">
        <f>G50/F50*100</f>
        <v>1.3100436681222707</v>
      </c>
      <c r="I50" s="12">
        <v>11</v>
      </c>
      <c r="J50" s="12">
        <v>173</v>
      </c>
      <c r="K50" s="12">
        <v>1</v>
      </c>
      <c r="L50" s="13">
        <f>IFERROR(K50/J50*100,"-")</f>
        <v>0.57803468208092479</v>
      </c>
      <c r="M50" s="12">
        <v>2</v>
      </c>
      <c r="N50" s="12" t="s">
        <v>10</v>
      </c>
      <c r="O50" s="12" t="s">
        <v>10</v>
      </c>
      <c r="P50" s="12" t="s">
        <v>10</v>
      </c>
      <c r="Q50" s="12" t="s">
        <v>10</v>
      </c>
    </row>
    <row r="51" spans="1:17">
      <c r="A51" s="15" t="s">
        <v>56</v>
      </c>
      <c r="B51" s="12">
        <f t="shared" si="6"/>
        <v>580</v>
      </c>
      <c r="C51" s="12">
        <f t="shared" si="6"/>
        <v>4</v>
      </c>
      <c r="D51" s="13">
        <f t="shared" si="1"/>
        <v>0.68965517241379315</v>
      </c>
      <c r="E51" s="12">
        <f t="shared" si="2"/>
        <v>5</v>
      </c>
      <c r="F51" s="12">
        <v>360</v>
      </c>
      <c r="G51" s="12">
        <v>1</v>
      </c>
      <c r="H51" s="13">
        <f>G51/F51*100</f>
        <v>0.27777777777777779</v>
      </c>
      <c r="I51" s="12">
        <v>1</v>
      </c>
      <c r="J51" s="12">
        <v>220</v>
      </c>
      <c r="K51" s="12">
        <v>3</v>
      </c>
      <c r="L51" s="13">
        <f>IFERROR(K51/J51*100,"-")</f>
        <v>1.3636363636363635</v>
      </c>
      <c r="M51" s="12">
        <v>4</v>
      </c>
      <c r="N51" s="12" t="s">
        <v>10</v>
      </c>
      <c r="O51" s="12" t="s">
        <v>10</v>
      </c>
      <c r="P51" s="12" t="s">
        <v>10</v>
      </c>
      <c r="Q51" s="12" t="s">
        <v>10</v>
      </c>
    </row>
    <row r="52" spans="1:17">
      <c r="A52" s="15" t="s">
        <v>57</v>
      </c>
      <c r="B52" s="12">
        <f t="shared" si="6"/>
        <v>240</v>
      </c>
      <c r="C52" s="12">
        <f t="shared" si="6"/>
        <v>3</v>
      </c>
      <c r="D52" s="13">
        <f t="shared" si="1"/>
        <v>1.25</v>
      </c>
      <c r="E52" s="12">
        <f t="shared" si="2"/>
        <v>9</v>
      </c>
      <c r="F52" s="12" t="s">
        <v>10</v>
      </c>
      <c r="G52" s="12" t="s">
        <v>10</v>
      </c>
      <c r="H52" s="12" t="s">
        <v>10</v>
      </c>
      <c r="I52" s="12" t="s">
        <v>10</v>
      </c>
      <c r="J52" s="12">
        <v>240</v>
      </c>
      <c r="K52" s="12">
        <v>3</v>
      </c>
      <c r="L52" s="13">
        <f>IFERROR(K52/J52*100,"-")</f>
        <v>1.25</v>
      </c>
      <c r="M52" s="12">
        <v>9</v>
      </c>
      <c r="N52" s="12" t="s">
        <v>10</v>
      </c>
      <c r="O52" s="12" t="s">
        <v>10</v>
      </c>
      <c r="P52" s="12" t="s">
        <v>10</v>
      </c>
      <c r="Q52" s="12" t="s">
        <v>10</v>
      </c>
    </row>
    <row r="53" spans="1:17">
      <c r="A53" s="15" t="s">
        <v>58</v>
      </c>
      <c r="B53" s="12">
        <f t="shared" si="6"/>
        <v>630</v>
      </c>
      <c r="C53" s="12">
        <f t="shared" si="6"/>
        <v>2</v>
      </c>
      <c r="D53" s="13">
        <f t="shared" si="1"/>
        <v>0.31746031746031744</v>
      </c>
      <c r="E53" s="12">
        <f t="shared" si="2"/>
        <v>3</v>
      </c>
      <c r="F53" s="12">
        <v>630</v>
      </c>
      <c r="G53" s="12">
        <v>2</v>
      </c>
      <c r="H53" s="13">
        <f t="shared" ref="H53:H60" si="8">G53/F53*100</f>
        <v>0.31746031746031744</v>
      </c>
      <c r="I53" s="12">
        <v>3</v>
      </c>
      <c r="J53" s="12" t="s">
        <v>10</v>
      </c>
      <c r="K53" s="12" t="s">
        <v>10</v>
      </c>
      <c r="L53" s="12" t="s">
        <v>29</v>
      </c>
      <c r="M53" s="12" t="s">
        <v>29</v>
      </c>
      <c r="N53" s="12" t="s">
        <v>10</v>
      </c>
      <c r="O53" s="12" t="s">
        <v>10</v>
      </c>
      <c r="P53" s="12" t="s">
        <v>10</v>
      </c>
      <c r="Q53" s="12" t="s">
        <v>10</v>
      </c>
    </row>
    <row r="54" spans="1:17">
      <c r="A54" s="15" t="s">
        <v>59</v>
      </c>
      <c r="B54" s="12">
        <f t="shared" si="6"/>
        <v>15913</v>
      </c>
      <c r="C54" s="12">
        <f t="shared" si="6"/>
        <v>2</v>
      </c>
      <c r="D54" s="13">
        <f t="shared" si="1"/>
        <v>1.2568340350656697E-2</v>
      </c>
      <c r="E54" s="12">
        <f t="shared" si="2"/>
        <v>5</v>
      </c>
      <c r="F54" s="12">
        <v>14420</v>
      </c>
      <c r="G54" s="12">
        <v>1</v>
      </c>
      <c r="H54" s="13">
        <f t="shared" si="8"/>
        <v>6.934812760055478E-3</v>
      </c>
      <c r="I54" s="12">
        <v>2</v>
      </c>
      <c r="J54" s="12">
        <v>1492</v>
      </c>
      <c r="K54" s="12">
        <v>1</v>
      </c>
      <c r="L54" s="13">
        <f>IFERROR(K54/J54*100,"-")</f>
        <v>6.7024128686327081E-2</v>
      </c>
      <c r="M54" s="12">
        <v>3</v>
      </c>
      <c r="N54" s="12">
        <v>1</v>
      </c>
      <c r="O54" s="12" t="s">
        <v>10</v>
      </c>
      <c r="P54" s="12" t="s">
        <v>10</v>
      </c>
      <c r="Q54" s="12" t="s">
        <v>10</v>
      </c>
    </row>
    <row r="55" spans="1:17">
      <c r="A55" s="15" t="s">
        <v>60</v>
      </c>
      <c r="B55" s="12">
        <f t="shared" si="6"/>
        <v>376</v>
      </c>
      <c r="C55" s="12">
        <f t="shared" si="6"/>
        <v>2</v>
      </c>
      <c r="D55" s="13">
        <f t="shared" si="1"/>
        <v>0.53191489361702127</v>
      </c>
      <c r="E55" s="12">
        <f t="shared" si="2"/>
        <v>2</v>
      </c>
      <c r="F55" s="12">
        <v>216</v>
      </c>
      <c r="G55" s="12">
        <v>1</v>
      </c>
      <c r="H55" s="13">
        <f t="shared" si="8"/>
        <v>0.46296296296296291</v>
      </c>
      <c r="I55" s="12">
        <v>1</v>
      </c>
      <c r="J55" s="12">
        <v>160</v>
      </c>
      <c r="K55" s="12">
        <v>1</v>
      </c>
      <c r="L55" s="13">
        <f>IFERROR(K55/J55*100,"-")</f>
        <v>0.625</v>
      </c>
      <c r="M55" s="12">
        <v>1</v>
      </c>
      <c r="N55" s="12" t="s">
        <v>10</v>
      </c>
      <c r="O55" s="12" t="s">
        <v>10</v>
      </c>
      <c r="P55" s="12" t="s">
        <v>10</v>
      </c>
      <c r="Q55" s="12" t="s">
        <v>10</v>
      </c>
    </row>
    <row r="56" spans="1:17">
      <c r="A56" s="15" t="s">
        <v>61</v>
      </c>
      <c r="B56" s="12">
        <f t="shared" ref="B56:C73" si="9">SUM(F56,J56,N56)</f>
        <v>105</v>
      </c>
      <c r="C56" s="12">
        <f t="shared" si="9"/>
        <v>1</v>
      </c>
      <c r="D56" s="13">
        <f t="shared" si="1"/>
        <v>0.95238095238095244</v>
      </c>
      <c r="E56" s="12">
        <f t="shared" si="2"/>
        <v>1</v>
      </c>
      <c r="F56" s="12">
        <v>105</v>
      </c>
      <c r="G56" s="12">
        <v>1</v>
      </c>
      <c r="H56" s="13">
        <f t="shared" si="8"/>
        <v>0.95238095238095244</v>
      </c>
      <c r="I56" s="12">
        <v>1</v>
      </c>
      <c r="J56" s="12" t="s">
        <v>10</v>
      </c>
      <c r="K56" s="12" t="s">
        <v>10</v>
      </c>
      <c r="L56" s="12" t="s">
        <v>29</v>
      </c>
      <c r="M56" s="12" t="s">
        <v>29</v>
      </c>
      <c r="N56" s="12" t="s">
        <v>10</v>
      </c>
      <c r="O56" s="12" t="s">
        <v>10</v>
      </c>
      <c r="P56" s="12" t="s">
        <v>10</v>
      </c>
      <c r="Q56" s="12" t="s">
        <v>10</v>
      </c>
    </row>
    <row r="57" spans="1:17">
      <c r="A57" s="15" t="s">
        <v>62</v>
      </c>
      <c r="B57" s="12">
        <f t="shared" si="9"/>
        <v>88</v>
      </c>
      <c r="C57" s="12">
        <f t="shared" si="9"/>
        <v>1</v>
      </c>
      <c r="D57" s="13">
        <f t="shared" si="1"/>
        <v>1.1363636363636365</v>
      </c>
      <c r="E57" s="12">
        <f t="shared" si="2"/>
        <v>1</v>
      </c>
      <c r="F57" s="12">
        <v>88</v>
      </c>
      <c r="G57" s="12">
        <v>1</v>
      </c>
      <c r="H57" s="13">
        <f t="shared" si="8"/>
        <v>1.1363636363636365</v>
      </c>
      <c r="I57" s="12">
        <v>1</v>
      </c>
      <c r="J57" s="12" t="s">
        <v>10</v>
      </c>
      <c r="K57" s="12" t="s">
        <v>10</v>
      </c>
      <c r="L57" s="12" t="s">
        <v>29</v>
      </c>
      <c r="M57" s="12" t="s">
        <v>29</v>
      </c>
      <c r="N57" s="12" t="s">
        <v>10</v>
      </c>
      <c r="O57" s="12" t="s">
        <v>10</v>
      </c>
      <c r="P57" s="12" t="s">
        <v>10</v>
      </c>
      <c r="Q57" s="12" t="s">
        <v>10</v>
      </c>
    </row>
    <row r="58" spans="1:17">
      <c r="A58" s="15" t="s">
        <v>63</v>
      </c>
      <c r="B58" s="12">
        <f t="shared" si="9"/>
        <v>150</v>
      </c>
      <c r="C58" s="12">
        <f t="shared" si="9"/>
        <v>1</v>
      </c>
      <c r="D58" s="13">
        <f t="shared" si="1"/>
        <v>0.66666666666666674</v>
      </c>
      <c r="E58" s="12">
        <f t="shared" si="2"/>
        <v>1</v>
      </c>
      <c r="F58" s="12">
        <v>150</v>
      </c>
      <c r="G58" s="12">
        <v>1</v>
      </c>
      <c r="H58" s="13">
        <f t="shared" si="8"/>
        <v>0.66666666666666674</v>
      </c>
      <c r="I58" s="12">
        <v>1</v>
      </c>
      <c r="J58" s="12" t="s">
        <v>10</v>
      </c>
      <c r="K58" s="12" t="s">
        <v>10</v>
      </c>
      <c r="L58" s="12" t="s">
        <v>29</v>
      </c>
      <c r="M58" s="12" t="s">
        <v>29</v>
      </c>
      <c r="N58" s="12" t="s">
        <v>10</v>
      </c>
      <c r="O58" s="12" t="s">
        <v>10</v>
      </c>
      <c r="P58" s="12" t="s">
        <v>10</v>
      </c>
      <c r="Q58" s="12" t="s">
        <v>10</v>
      </c>
    </row>
    <row r="59" spans="1:17">
      <c r="A59" s="15" t="s">
        <v>64</v>
      </c>
      <c r="B59" s="12">
        <f t="shared" si="9"/>
        <v>173</v>
      </c>
      <c r="C59" s="12">
        <f t="shared" si="9"/>
        <v>1</v>
      </c>
      <c r="D59" s="13">
        <f t="shared" si="1"/>
        <v>0.57803468208092479</v>
      </c>
      <c r="E59" s="12">
        <f t="shared" si="2"/>
        <v>1</v>
      </c>
      <c r="F59" s="12">
        <v>173</v>
      </c>
      <c r="G59" s="12">
        <v>1</v>
      </c>
      <c r="H59" s="13">
        <f t="shared" si="8"/>
        <v>0.57803468208092479</v>
      </c>
      <c r="I59" s="12">
        <v>1</v>
      </c>
      <c r="J59" s="12" t="s">
        <v>29</v>
      </c>
      <c r="K59" s="12" t="s">
        <v>29</v>
      </c>
      <c r="L59" s="12" t="s">
        <v>29</v>
      </c>
      <c r="M59" s="12" t="s">
        <v>29</v>
      </c>
      <c r="N59" s="12" t="s">
        <v>10</v>
      </c>
      <c r="O59" s="12" t="s">
        <v>10</v>
      </c>
      <c r="P59" s="12" t="s">
        <v>10</v>
      </c>
      <c r="Q59" s="12" t="s">
        <v>10</v>
      </c>
    </row>
    <row r="60" spans="1:17">
      <c r="A60" s="15" t="s">
        <v>65</v>
      </c>
      <c r="B60" s="12">
        <f t="shared" si="9"/>
        <v>231</v>
      </c>
      <c r="C60" s="12">
        <f t="shared" si="9"/>
        <v>1</v>
      </c>
      <c r="D60" s="13">
        <f t="shared" si="1"/>
        <v>0.4329004329004329</v>
      </c>
      <c r="E60" s="12">
        <f t="shared" si="2"/>
        <v>1</v>
      </c>
      <c r="F60" s="12">
        <v>231</v>
      </c>
      <c r="G60" s="12">
        <v>1</v>
      </c>
      <c r="H60" s="13">
        <f t="shared" si="8"/>
        <v>0.4329004329004329</v>
      </c>
      <c r="I60" s="12">
        <v>1</v>
      </c>
      <c r="J60" s="12" t="s">
        <v>29</v>
      </c>
      <c r="K60" s="12" t="s">
        <v>29</v>
      </c>
      <c r="L60" s="12" t="s">
        <v>29</v>
      </c>
      <c r="M60" s="12" t="s">
        <v>29</v>
      </c>
      <c r="N60" s="12" t="s">
        <v>10</v>
      </c>
      <c r="O60" s="12" t="s">
        <v>10</v>
      </c>
      <c r="P60" s="12" t="s">
        <v>10</v>
      </c>
      <c r="Q60" s="12" t="s">
        <v>10</v>
      </c>
    </row>
    <row r="61" spans="1:17">
      <c r="A61" s="15" t="s">
        <v>66</v>
      </c>
      <c r="B61" s="12">
        <f t="shared" si="9"/>
        <v>21</v>
      </c>
      <c r="C61" s="12">
        <f t="shared" si="9"/>
        <v>1</v>
      </c>
      <c r="D61" s="13">
        <f t="shared" si="1"/>
        <v>4.7619047619047619</v>
      </c>
      <c r="E61" s="12">
        <f t="shared" si="2"/>
        <v>1</v>
      </c>
      <c r="F61" s="12" t="s">
        <v>10</v>
      </c>
      <c r="G61" s="12" t="s">
        <v>10</v>
      </c>
      <c r="H61" s="12" t="s">
        <v>10</v>
      </c>
      <c r="I61" s="12" t="s">
        <v>10</v>
      </c>
      <c r="J61" s="12">
        <v>21</v>
      </c>
      <c r="K61" s="12">
        <v>1</v>
      </c>
      <c r="L61" s="13">
        <f t="shared" ref="L61:L67" si="10">IFERROR(K61/J61*100,"-")</f>
        <v>4.7619047619047619</v>
      </c>
      <c r="M61" s="12">
        <v>1</v>
      </c>
      <c r="N61" s="12" t="s">
        <v>10</v>
      </c>
      <c r="O61" s="12" t="s">
        <v>10</v>
      </c>
      <c r="P61" s="12" t="s">
        <v>10</v>
      </c>
      <c r="Q61" s="12" t="s">
        <v>10</v>
      </c>
    </row>
    <row r="62" spans="1:17">
      <c r="A62" s="15" t="s">
        <v>67</v>
      </c>
      <c r="B62" s="12">
        <f t="shared" si="9"/>
        <v>1763</v>
      </c>
      <c r="C62" s="12">
        <f t="shared" si="9"/>
        <v>1</v>
      </c>
      <c r="D62" s="13">
        <f t="shared" si="1"/>
        <v>5.6721497447532618E-2</v>
      </c>
      <c r="E62" s="12">
        <f t="shared" si="2"/>
        <v>1</v>
      </c>
      <c r="F62" s="12" t="s">
        <v>10</v>
      </c>
      <c r="G62" s="12" t="s">
        <v>10</v>
      </c>
      <c r="H62" s="12" t="s">
        <v>10</v>
      </c>
      <c r="I62" s="12" t="s">
        <v>10</v>
      </c>
      <c r="J62" s="12">
        <v>1763</v>
      </c>
      <c r="K62" s="12">
        <v>1</v>
      </c>
      <c r="L62" s="13">
        <f t="shared" si="10"/>
        <v>5.6721497447532618E-2</v>
      </c>
      <c r="M62" s="12">
        <v>1</v>
      </c>
      <c r="N62" s="12" t="s">
        <v>10</v>
      </c>
      <c r="O62" s="12" t="s">
        <v>10</v>
      </c>
      <c r="P62" s="12" t="s">
        <v>10</v>
      </c>
      <c r="Q62" s="12" t="s">
        <v>10</v>
      </c>
    </row>
    <row r="63" spans="1:17">
      <c r="A63" s="15" t="s">
        <v>68</v>
      </c>
      <c r="B63" s="12">
        <f t="shared" si="9"/>
        <v>191</v>
      </c>
      <c r="C63" s="12">
        <f t="shared" si="9"/>
        <v>1</v>
      </c>
      <c r="D63" s="13">
        <f t="shared" si="1"/>
        <v>0.52356020942408377</v>
      </c>
      <c r="E63" s="12">
        <f t="shared" si="2"/>
        <v>1</v>
      </c>
      <c r="F63" s="12" t="s">
        <v>10</v>
      </c>
      <c r="G63" s="12" t="s">
        <v>10</v>
      </c>
      <c r="H63" s="12" t="s">
        <v>10</v>
      </c>
      <c r="I63" s="12" t="s">
        <v>10</v>
      </c>
      <c r="J63" s="12">
        <v>188</v>
      </c>
      <c r="K63" s="12">
        <v>1</v>
      </c>
      <c r="L63" s="13">
        <f t="shared" si="10"/>
        <v>0.53191489361702127</v>
      </c>
      <c r="M63" s="12">
        <v>1</v>
      </c>
      <c r="N63" s="12">
        <v>3</v>
      </c>
      <c r="O63" s="12" t="s">
        <v>10</v>
      </c>
      <c r="P63" s="12" t="s">
        <v>10</v>
      </c>
      <c r="Q63" s="12" t="s">
        <v>10</v>
      </c>
    </row>
    <row r="64" spans="1:17">
      <c r="A64" s="15" t="s">
        <v>69</v>
      </c>
      <c r="B64" s="12">
        <f t="shared" si="9"/>
        <v>97</v>
      </c>
      <c r="C64" s="12">
        <f t="shared" si="9"/>
        <v>1</v>
      </c>
      <c r="D64" s="13">
        <f t="shared" si="1"/>
        <v>1.0309278350515463</v>
      </c>
      <c r="E64" s="12">
        <f t="shared" si="2"/>
        <v>1</v>
      </c>
      <c r="F64" s="12" t="s">
        <v>10</v>
      </c>
      <c r="G64" s="12" t="s">
        <v>10</v>
      </c>
      <c r="H64" s="12" t="s">
        <v>10</v>
      </c>
      <c r="I64" s="12" t="s">
        <v>10</v>
      </c>
      <c r="J64" s="12">
        <v>97</v>
      </c>
      <c r="K64" s="12">
        <v>1</v>
      </c>
      <c r="L64" s="13">
        <f t="shared" si="10"/>
        <v>1.0309278350515463</v>
      </c>
      <c r="M64" s="12">
        <v>1</v>
      </c>
      <c r="N64" s="12" t="s">
        <v>10</v>
      </c>
      <c r="O64" s="12" t="s">
        <v>10</v>
      </c>
      <c r="P64" s="12" t="s">
        <v>10</v>
      </c>
      <c r="Q64" s="12" t="s">
        <v>10</v>
      </c>
    </row>
    <row r="65" spans="1:17">
      <c r="A65" s="15" t="s">
        <v>70</v>
      </c>
      <c r="B65" s="12">
        <f t="shared" si="9"/>
        <v>20</v>
      </c>
      <c r="C65" s="12">
        <f t="shared" si="9"/>
        <v>1</v>
      </c>
      <c r="D65" s="13">
        <f t="shared" si="1"/>
        <v>5</v>
      </c>
      <c r="E65" s="12">
        <f t="shared" si="2"/>
        <v>1</v>
      </c>
      <c r="F65" s="12" t="s">
        <v>10</v>
      </c>
      <c r="G65" s="12" t="s">
        <v>10</v>
      </c>
      <c r="H65" s="12" t="s">
        <v>10</v>
      </c>
      <c r="I65" s="12" t="s">
        <v>10</v>
      </c>
      <c r="J65" s="12">
        <v>20</v>
      </c>
      <c r="K65" s="12">
        <v>1</v>
      </c>
      <c r="L65" s="13">
        <f t="shared" si="10"/>
        <v>5</v>
      </c>
      <c r="M65" s="12">
        <v>1</v>
      </c>
      <c r="N65" s="12" t="s">
        <v>10</v>
      </c>
      <c r="O65" s="12" t="s">
        <v>10</v>
      </c>
      <c r="P65" s="12" t="s">
        <v>10</v>
      </c>
      <c r="Q65" s="12" t="s">
        <v>10</v>
      </c>
    </row>
    <row r="66" spans="1:17">
      <c r="A66" s="15" t="s">
        <v>71</v>
      </c>
      <c r="B66" s="12">
        <f t="shared" si="9"/>
        <v>897</v>
      </c>
      <c r="C66" s="12">
        <f t="shared" si="9"/>
        <v>1</v>
      </c>
      <c r="D66" s="13">
        <f t="shared" si="1"/>
        <v>0.11148272017837235</v>
      </c>
      <c r="E66" s="12">
        <f t="shared" si="2"/>
        <v>1</v>
      </c>
      <c r="F66" s="12" t="s">
        <v>10</v>
      </c>
      <c r="G66" s="12" t="s">
        <v>10</v>
      </c>
      <c r="H66" s="12" t="s">
        <v>10</v>
      </c>
      <c r="I66" s="12" t="s">
        <v>10</v>
      </c>
      <c r="J66" s="12">
        <v>897</v>
      </c>
      <c r="K66" s="12">
        <v>1</v>
      </c>
      <c r="L66" s="13">
        <f t="shared" si="10"/>
        <v>0.11148272017837235</v>
      </c>
      <c r="M66" s="12">
        <v>1</v>
      </c>
      <c r="N66" s="12" t="s">
        <v>10</v>
      </c>
      <c r="O66" s="12" t="s">
        <v>10</v>
      </c>
      <c r="P66" s="12" t="s">
        <v>10</v>
      </c>
      <c r="Q66" s="12" t="s">
        <v>10</v>
      </c>
    </row>
    <row r="67" spans="1:17">
      <c r="A67" s="15" t="s">
        <v>72</v>
      </c>
      <c r="B67" s="12">
        <f t="shared" si="9"/>
        <v>271</v>
      </c>
      <c r="C67" s="12">
        <f t="shared" si="9"/>
        <v>1</v>
      </c>
      <c r="D67" s="13">
        <f t="shared" si="1"/>
        <v>0.36900369003690037</v>
      </c>
      <c r="E67" s="12">
        <f t="shared" si="2"/>
        <v>1</v>
      </c>
      <c r="F67" s="12" t="s">
        <v>10</v>
      </c>
      <c r="G67" s="12" t="s">
        <v>10</v>
      </c>
      <c r="H67" s="12" t="s">
        <v>10</v>
      </c>
      <c r="I67" s="12" t="s">
        <v>10</v>
      </c>
      <c r="J67" s="12">
        <v>271</v>
      </c>
      <c r="K67" s="12">
        <v>1</v>
      </c>
      <c r="L67" s="13">
        <f t="shared" si="10"/>
        <v>0.36900369003690037</v>
      </c>
      <c r="M67" s="12">
        <v>1</v>
      </c>
      <c r="N67" s="12" t="s">
        <v>10</v>
      </c>
      <c r="O67" s="12" t="s">
        <v>10</v>
      </c>
      <c r="P67" s="12" t="s">
        <v>10</v>
      </c>
      <c r="Q67" s="12" t="s">
        <v>10</v>
      </c>
    </row>
    <row r="68" spans="1:17">
      <c r="A68" s="15" t="s">
        <v>73</v>
      </c>
      <c r="B68" s="12">
        <f t="shared" si="9"/>
        <v>45</v>
      </c>
      <c r="C68" s="12">
        <f t="shared" si="9"/>
        <v>0</v>
      </c>
      <c r="D68" s="13">
        <f t="shared" si="1"/>
        <v>0</v>
      </c>
      <c r="E68" s="12">
        <f t="shared" si="2"/>
        <v>0</v>
      </c>
      <c r="F68" s="12" t="s">
        <v>10</v>
      </c>
      <c r="G68" s="12" t="s">
        <v>10</v>
      </c>
      <c r="H68" s="12" t="s">
        <v>10</v>
      </c>
      <c r="I68" s="12" t="s">
        <v>10</v>
      </c>
      <c r="J68" s="12" t="s">
        <v>10</v>
      </c>
      <c r="K68" s="12" t="s">
        <v>10</v>
      </c>
      <c r="L68" s="12" t="s">
        <v>10</v>
      </c>
      <c r="M68" s="12" t="s">
        <v>10</v>
      </c>
      <c r="N68" s="12">
        <v>45</v>
      </c>
      <c r="O68" s="12" t="s">
        <v>10</v>
      </c>
      <c r="P68" s="12" t="s">
        <v>10</v>
      </c>
      <c r="Q68" s="12" t="s">
        <v>10</v>
      </c>
    </row>
    <row r="69" spans="1:17">
      <c r="A69" s="15" t="s">
        <v>74</v>
      </c>
      <c r="B69" s="12">
        <f t="shared" si="9"/>
        <v>43</v>
      </c>
      <c r="C69" s="12">
        <f t="shared" si="9"/>
        <v>0</v>
      </c>
      <c r="D69" s="13">
        <f t="shared" si="1"/>
        <v>0</v>
      </c>
      <c r="E69" s="12">
        <f t="shared" si="2"/>
        <v>0</v>
      </c>
      <c r="F69" s="12" t="s">
        <v>10</v>
      </c>
      <c r="G69" s="12" t="s">
        <v>10</v>
      </c>
      <c r="H69" s="12" t="s">
        <v>10</v>
      </c>
      <c r="I69" s="12" t="s">
        <v>10</v>
      </c>
      <c r="J69" s="12" t="s">
        <v>10</v>
      </c>
      <c r="K69" s="12" t="s">
        <v>10</v>
      </c>
      <c r="L69" s="12" t="s">
        <v>10</v>
      </c>
      <c r="M69" s="12" t="s">
        <v>10</v>
      </c>
      <c r="N69" s="12">
        <v>43</v>
      </c>
      <c r="O69" s="12" t="s">
        <v>10</v>
      </c>
      <c r="P69" s="12" t="s">
        <v>10</v>
      </c>
      <c r="Q69" s="12" t="s">
        <v>10</v>
      </c>
    </row>
    <row r="70" spans="1:17">
      <c r="A70" s="15" t="s">
        <v>75</v>
      </c>
      <c r="B70" s="12">
        <f>SUM(F70,J70,N70)</f>
        <v>38</v>
      </c>
      <c r="C70" s="12">
        <f t="shared" si="9"/>
        <v>0</v>
      </c>
      <c r="D70" s="13">
        <f t="shared" si="1"/>
        <v>0</v>
      </c>
      <c r="E70" s="12">
        <f t="shared" si="2"/>
        <v>0</v>
      </c>
      <c r="F70" s="12" t="s">
        <v>10</v>
      </c>
      <c r="G70" s="12" t="s">
        <v>10</v>
      </c>
      <c r="H70" s="12" t="s">
        <v>10</v>
      </c>
      <c r="I70" s="12" t="s">
        <v>10</v>
      </c>
      <c r="J70" s="12" t="s">
        <v>10</v>
      </c>
      <c r="K70" s="12" t="s">
        <v>10</v>
      </c>
      <c r="L70" s="12" t="s">
        <v>10</v>
      </c>
      <c r="M70" s="12" t="s">
        <v>10</v>
      </c>
      <c r="N70" s="12">
        <v>38</v>
      </c>
      <c r="O70" s="12" t="s">
        <v>10</v>
      </c>
      <c r="P70" s="12" t="s">
        <v>10</v>
      </c>
      <c r="Q70" s="12" t="s">
        <v>10</v>
      </c>
    </row>
    <row r="71" spans="1:17">
      <c r="A71" s="15" t="s">
        <v>76</v>
      </c>
      <c r="B71" s="12">
        <f t="shared" si="9"/>
        <v>20</v>
      </c>
      <c r="C71" s="12">
        <f t="shared" si="9"/>
        <v>0</v>
      </c>
      <c r="D71" s="13">
        <f t="shared" ref="D71:D79" si="11">C71/B71*100</f>
        <v>0</v>
      </c>
      <c r="E71" s="12">
        <f t="shared" ref="E71:E79" si="12">SUM(I71,M71,Q71)</f>
        <v>0</v>
      </c>
      <c r="F71" s="12" t="s">
        <v>10</v>
      </c>
      <c r="G71" s="12" t="s">
        <v>10</v>
      </c>
      <c r="H71" s="12" t="s">
        <v>10</v>
      </c>
      <c r="I71" s="12" t="s">
        <v>10</v>
      </c>
      <c r="J71" s="12" t="s">
        <v>10</v>
      </c>
      <c r="K71" s="12" t="s">
        <v>10</v>
      </c>
      <c r="L71" s="12" t="s">
        <v>10</v>
      </c>
      <c r="M71" s="12" t="s">
        <v>10</v>
      </c>
      <c r="N71" s="12">
        <v>20</v>
      </c>
      <c r="O71" s="12" t="s">
        <v>10</v>
      </c>
      <c r="P71" s="12" t="s">
        <v>10</v>
      </c>
      <c r="Q71" s="12" t="s">
        <v>10</v>
      </c>
    </row>
    <row r="72" spans="1:17">
      <c r="A72" s="15" t="s">
        <v>77</v>
      </c>
      <c r="B72" s="12">
        <f t="shared" si="9"/>
        <v>19</v>
      </c>
      <c r="C72" s="12">
        <f t="shared" si="9"/>
        <v>0</v>
      </c>
      <c r="D72" s="13">
        <f t="shared" si="11"/>
        <v>0</v>
      </c>
      <c r="E72" s="12">
        <f t="shared" si="12"/>
        <v>0</v>
      </c>
      <c r="F72" s="12" t="s">
        <v>10</v>
      </c>
      <c r="G72" s="12" t="s">
        <v>10</v>
      </c>
      <c r="H72" s="12" t="s">
        <v>10</v>
      </c>
      <c r="I72" s="12" t="s">
        <v>10</v>
      </c>
      <c r="J72" s="12" t="s">
        <v>10</v>
      </c>
      <c r="K72" s="12" t="s">
        <v>10</v>
      </c>
      <c r="L72" s="12" t="s">
        <v>10</v>
      </c>
      <c r="M72" s="12" t="s">
        <v>10</v>
      </c>
      <c r="N72" s="12">
        <v>19</v>
      </c>
      <c r="O72" s="12" t="s">
        <v>10</v>
      </c>
      <c r="P72" s="12" t="s">
        <v>10</v>
      </c>
      <c r="Q72" s="12" t="s">
        <v>10</v>
      </c>
    </row>
    <row r="73" spans="1:17">
      <c r="A73" s="15" t="s">
        <v>78</v>
      </c>
      <c r="B73" s="12">
        <f t="shared" si="9"/>
        <v>12</v>
      </c>
      <c r="C73" s="12">
        <f t="shared" si="9"/>
        <v>0</v>
      </c>
      <c r="D73" s="13">
        <f t="shared" si="11"/>
        <v>0</v>
      </c>
      <c r="E73" s="12">
        <f t="shared" si="12"/>
        <v>0</v>
      </c>
      <c r="F73" s="12" t="s">
        <v>10</v>
      </c>
      <c r="G73" s="12" t="s">
        <v>10</v>
      </c>
      <c r="H73" s="12" t="s">
        <v>10</v>
      </c>
      <c r="I73" s="12" t="s">
        <v>10</v>
      </c>
      <c r="J73" s="12" t="s">
        <v>10</v>
      </c>
      <c r="K73" s="12" t="s">
        <v>10</v>
      </c>
      <c r="L73" s="12" t="s">
        <v>10</v>
      </c>
      <c r="M73" s="12" t="s">
        <v>10</v>
      </c>
      <c r="N73" s="12">
        <v>12</v>
      </c>
      <c r="O73" s="12" t="s">
        <v>10</v>
      </c>
      <c r="P73" s="12" t="s">
        <v>10</v>
      </c>
      <c r="Q73" s="12" t="s">
        <v>10</v>
      </c>
    </row>
    <row r="74" spans="1:17">
      <c r="A74" s="15" t="s">
        <v>79</v>
      </c>
      <c r="B74" s="12">
        <f t="shared" ref="B74:C84" si="13">SUM(F74,J74,N74)</f>
        <v>3</v>
      </c>
      <c r="C74" s="12">
        <f t="shared" si="13"/>
        <v>0</v>
      </c>
      <c r="D74" s="13">
        <f t="shared" si="11"/>
        <v>0</v>
      </c>
      <c r="E74" s="12">
        <f t="shared" si="12"/>
        <v>0</v>
      </c>
      <c r="F74" s="12" t="s">
        <v>10</v>
      </c>
      <c r="G74" s="12" t="s">
        <v>10</v>
      </c>
      <c r="H74" s="12" t="s">
        <v>10</v>
      </c>
      <c r="I74" s="12" t="s">
        <v>10</v>
      </c>
      <c r="J74" s="12" t="s">
        <v>10</v>
      </c>
      <c r="K74" s="12" t="s">
        <v>10</v>
      </c>
      <c r="L74" s="12" t="s">
        <v>10</v>
      </c>
      <c r="M74" s="12" t="s">
        <v>10</v>
      </c>
      <c r="N74" s="12">
        <v>3</v>
      </c>
      <c r="O74" s="12" t="s">
        <v>10</v>
      </c>
      <c r="P74" s="12" t="s">
        <v>10</v>
      </c>
      <c r="Q74" s="12" t="s">
        <v>10</v>
      </c>
    </row>
    <row r="75" spans="1:17">
      <c r="A75" s="15" t="s">
        <v>80</v>
      </c>
      <c r="B75" s="12">
        <f>SUM(F75,J75,N75)</f>
        <v>1</v>
      </c>
      <c r="C75" s="12">
        <f t="shared" si="13"/>
        <v>0</v>
      </c>
      <c r="D75" s="13">
        <f t="shared" si="11"/>
        <v>0</v>
      </c>
      <c r="E75" s="12">
        <f t="shared" si="12"/>
        <v>0</v>
      </c>
      <c r="F75" s="12" t="s">
        <v>10</v>
      </c>
      <c r="G75" s="12" t="s">
        <v>10</v>
      </c>
      <c r="H75" s="12" t="s">
        <v>10</v>
      </c>
      <c r="I75" s="12" t="s">
        <v>10</v>
      </c>
      <c r="J75" s="12" t="s">
        <v>10</v>
      </c>
      <c r="K75" s="12" t="s">
        <v>10</v>
      </c>
      <c r="L75" s="12" t="s">
        <v>10</v>
      </c>
      <c r="M75" s="12" t="s">
        <v>10</v>
      </c>
      <c r="N75" s="12">
        <v>1</v>
      </c>
      <c r="O75" s="12" t="s">
        <v>10</v>
      </c>
      <c r="P75" s="12" t="s">
        <v>10</v>
      </c>
      <c r="Q75" s="12" t="s">
        <v>10</v>
      </c>
    </row>
    <row r="76" spans="1:17">
      <c r="A76" s="15" t="s">
        <v>81</v>
      </c>
      <c r="B76" s="12">
        <f t="shared" si="13"/>
        <v>1</v>
      </c>
      <c r="C76" s="12">
        <f t="shared" si="13"/>
        <v>0</v>
      </c>
      <c r="D76" s="13">
        <f t="shared" si="11"/>
        <v>0</v>
      </c>
      <c r="E76" s="12">
        <f t="shared" si="12"/>
        <v>0</v>
      </c>
      <c r="F76" s="12" t="s">
        <v>10</v>
      </c>
      <c r="G76" s="12" t="s">
        <v>10</v>
      </c>
      <c r="H76" s="12" t="s">
        <v>10</v>
      </c>
      <c r="I76" s="12" t="s">
        <v>10</v>
      </c>
      <c r="J76" s="12" t="s">
        <v>10</v>
      </c>
      <c r="K76" s="12" t="s">
        <v>10</v>
      </c>
      <c r="L76" s="12" t="s">
        <v>10</v>
      </c>
      <c r="M76" s="12" t="s">
        <v>10</v>
      </c>
      <c r="N76" s="12">
        <v>1</v>
      </c>
      <c r="O76" s="12" t="s">
        <v>10</v>
      </c>
      <c r="P76" s="12" t="s">
        <v>10</v>
      </c>
      <c r="Q76" s="12" t="s">
        <v>10</v>
      </c>
    </row>
    <row r="77" spans="1:17">
      <c r="A77" s="15" t="s">
        <v>82</v>
      </c>
      <c r="B77" s="12">
        <f t="shared" si="13"/>
        <v>1</v>
      </c>
      <c r="C77" s="12">
        <f t="shared" si="13"/>
        <v>0</v>
      </c>
      <c r="D77" s="13">
        <f t="shared" si="11"/>
        <v>0</v>
      </c>
      <c r="E77" s="12">
        <f t="shared" si="12"/>
        <v>0</v>
      </c>
      <c r="F77" s="12" t="s">
        <v>10</v>
      </c>
      <c r="G77" s="12" t="s">
        <v>10</v>
      </c>
      <c r="H77" s="12" t="s">
        <v>10</v>
      </c>
      <c r="I77" s="12" t="s">
        <v>10</v>
      </c>
      <c r="J77" s="12" t="s">
        <v>10</v>
      </c>
      <c r="K77" s="12" t="s">
        <v>10</v>
      </c>
      <c r="L77" s="12" t="s">
        <v>10</v>
      </c>
      <c r="M77" s="12" t="s">
        <v>10</v>
      </c>
      <c r="N77" s="12">
        <v>1</v>
      </c>
      <c r="O77" s="12" t="s">
        <v>10</v>
      </c>
      <c r="P77" s="12" t="s">
        <v>10</v>
      </c>
      <c r="Q77" s="12" t="s">
        <v>10</v>
      </c>
    </row>
    <row r="78" spans="1:17">
      <c r="A78" s="15" t="s">
        <v>83</v>
      </c>
      <c r="B78" s="12">
        <f>SUM(F78,J78,N78)</f>
        <v>49903</v>
      </c>
      <c r="C78" s="12">
        <f t="shared" si="13"/>
        <v>0</v>
      </c>
      <c r="D78" s="13">
        <f t="shared" si="11"/>
        <v>0</v>
      </c>
      <c r="E78" s="12">
        <f t="shared" si="12"/>
        <v>0</v>
      </c>
      <c r="F78" s="12">
        <v>42839</v>
      </c>
      <c r="G78" s="12" t="s">
        <v>10</v>
      </c>
      <c r="H78" s="12" t="s">
        <v>29</v>
      </c>
      <c r="I78" s="12" t="s">
        <v>29</v>
      </c>
      <c r="J78" s="12">
        <v>7064</v>
      </c>
      <c r="K78" s="12" t="s">
        <v>29</v>
      </c>
      <c r="L78" s="12" t="s">
        <v>29</v>
      </c>
      <c r="M78" s="12" t="s">
        <v>29</v>
      </c>
      <c r="N78" s="12" t="s">
        <v>10</v>
      </c>
      <c r="O78" s="17" t="s">
        <v>10</v>
      </c>
      <c r="P78" s="17" t="s">
        <v>10</v>
      </c>
      <c r="Q78" s="17" t="s">
        <v>10</v>
      </c>
    </row>
    <row r="79" spans="1:17" ht="16.5">
      <c r="A79" s="18" t="s">
        <v>84</v>
      </c>
      <c r="B79" s="19">
        <f>SUM(F79,J79,N79)</f>
        <v>6284</v>
      </c>
      <c r="C79" s="19">
        <f t="shared" si="13"/>
        <v>6</v>
      </c>
      <c r="D79" s="20">
        <f t="shared" si="11"/>
        <v>9.5480585614258429E-2</v>
      </c>
      <c r="E79" s="19">
        <f t="shared" si="12"/>
        <v>66</v>
      </c>
      <c r="F79" s="19">
        <v>5176</v>
      </c>
      <c r="G79" s="19">
        <v>3</v>
      </c>
      <c r="H79" s="20">
        <f t="shared" ref="H79" si="14">G79/F79*100</f>
        <v>5.7959814528593508E-2</v>
      </c>
      <c r="I79" s="19">
        <v>63</v>
      </c>
      <c r="J79" s="19">
        <v>1108</v>
      </c>
      <c r="K79" s="19">
        <v>3</v>
      </c>
      <c r="L79" s="20">
        <f t="shared" ref="L79" si="15">K79/J79*100</f>
        <v>0.27075812274368227</v>
      </c>
      <c r="M79" s="19">
        <v>3</v>
      </c>
      <c r="N79" s="19" t="s">
        <v>29</v>
      </c>
      <c r="O79" s="17" t="s">
        <v>29</v>
      </c>
      <c r="P79" s="21" t="s">
        <v>29</v>
      </c>
      <c r="Q79" s="17" t="s">
        <v>29</v>
      </c>
    </row>
    <row r="80" spans="1:17" ht="90" customHeight="1">
      <c r="A80" s="22" t="s">
        <v>85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</row>
    <row r="81" spans="1:17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</row>
    <row r="86" spans="1:17">
      <c r="A86" s="25"/>
      <c r="E86" s="25"/>
      <c r="K86" s="25"/>
    </row>
    <row r="87" spans="1:17">
      <c r="A87" s="25"/>
      <c r="E87" s="25"/>
      <c r="K87" s="25"/>
    </row>
  </sheetData>
  <mergeCells count="15">
    <mergeCell ref="C4:E4"/>
    <mergeCell ref="G4:I4"/>
    <mergeCell ref="K4:M4"/>
    <mergeCell ref="O4:Q4"/>
    <mergeCell ref="A80:Q80"/>
    <mergeCell ref="A81:Q81"/>
    <mergeCell ref="A1:Q1"/>
    <mergeCell ref="B2:E2"/>
    <mergeCell ref="F2:I2"/>
    <mergeCell ref="J2:M2"/>
    <mergeCell ref="N2:Q2"/>
    <mergeCell ref="B3:E3"/>
    <mergeCell ref="F3:I3"/>
    <mergeCell ref="J3:M3"/>
    <mergeCell ref="N3:Q3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110年至111年各審級訴訟終結案件之訴訟參與情形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蔡宜家</dc:creator>
  <cp:lastModifiedBy>蔡宜家</cp:lastModifiedBy>
  <dcterms:created xsi:type="dcterms:W3CDTF">2023-11-24T09:28:04Z</dcterms:created>
  <dcterms:modified xsi:type="dcterms:W3CDTF">2023-11-24T09:29:16Z</dcterms:modified>
</cp:coreProperties>
</file>